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Weekly deaths\49_14 Dec\"/>
    </mc:Choice>
  </mc:AlternateContent>
  <xr:revisionPtr revIDLastSave="23" documentId="8_{2F139255-3572-4BFD-8C36-7B6D9014E854}" xr6:coauthVersionLast="33" xr6:coauthVersionMax="45" xr10:uidLastSave="{CBB383B4-DE2A-4A45-83FA-CAC571F77ADD}"/>
  <bookViews>
    <workbookView xWindow="-108" yWindow="-108" windowWidth="19416" windowHeight="10416" activeTab="4"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3" l="1"/>
  <c r="C52" i="3"/>
  <c r="B51" i="3"/>
  <c r="B51" i="1"/>
  <c r="F52" i="1"/>
  <c r="J52" i="1"/>
  <c r="J52" i="3"/>
  <c r="I52" i="3"/>
  <c r="H52" i="3"/>
  <c r="F52" i="3"/>
  <c r="E52" i="3"/>
  <c r="D52" i="3"/>
  <c r="I52" i="1"/>
  <c r="E52" i="1"/>
  <c r="L52" i="1"/>
  <c r="K52" i="1"/>
  <c r="H52" i="1"/>
  <c r="G52" i="1"/>
  <c r="D52" i="1"/>
  <c r="C52" i="1"/>
  <c r="E52" i="2"/>
  <c r="D52" i="2"/>
  <c r="C52" i="2"/>
  <c r="B50" i="3" l="1"/>
  <c r="B50" i="1"/>
  <c r="B49" i="3" l="1"/>
  <c r="B49" i="1"/>
  <c r="B48" i="3" l="1"/>
  <c r="B48" i="1"/>
  <c r="B47" i="3" l="1"/>
  <c r="B47" i="1"/>
  <c r="B46" i="3" l="1"/>
  <c r="B46" i="1"/>
  <c r="B45" i="3" l="1"/>
  <c r="B45" i="1"/>
  <c r="B44" i="3" l="1"/>
  <c r="B44" i="1"/>
  <c r="B43" i="3" l="1"/>
  <c r="B43" i="1"/>
  <c r="B42" i="3" l="1"/>
  <c r="B42" i="1"/>
  <c r="B41" i="3" l="1"/>
  <c r="B41" i="1"/>
  <c r="B40" i="3" l="1"/>
  <c r="B40" i="1"/>
  <c r="S2" i="5" l="1"/>
  <c r="R2" i="5"/>
  <c r="Q2" i="5"/>
  <c r="P2" i="5"/>
  <c r="O2" i="5"/>
  <c r="N2" i="5"/>
  <c r="M2" i="5"/>
  <c r="L2" i="5"/>
  <c r="K2" i="5"/>
  <c r="J2" i="5"/>
  <c r="I2" i="5"/>
  <c r="H2" i="5"/>
  <c r="G2" i="5"/>
  <c r="F2" i="5"/>
  <c r="E2" i="5"/>
  <c r="D2" i="5"/>
  <c r="C2" i="5"/>
  <c r="B2" i="5"/>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 i="3"/>
  <c r="B24" i="1"/>
  <c r="B25" i="1" s="1"/>
  <c r="B26" i="1" s="1"/>
  <c r="B27" i="1" s="1"/>
  <c r="B28" i="1" s="1"/>
  <c r="B29" i="1" s="1"/>
  <c r="B30" i="1" s="1"/>
  <c r="B31" i="1" s="1"/>
  <c r="B32" i="1" s="1"/>
  <c r="B33" i="1" s="1"/>
  <c r="B34" i="1" s="1"/>
  <c r="B35" i="1" s="1"/>
  <c r="B36" i="1" s="1"/>
  <c r="B37" i="1" s="1"/>
  <c r="B38" i="1" s="1"/>
  <c r="B39" i="1" s="1"/>
  <c r="A6" i="5" l="1"/>
  <c r="A7" i="5" s="1"/>
  <c r="A8" i="5" s="1"/>
  <c r="A9" i="5" s="1"/>
  <c r="A10" i="5" s="1"/>
  <c r="A11" i="5" s="1"/>
  <c r="A12" i="5" s="1"/>
  <c r="A13" i="5" s="1"/>
  <c r="A14" i="5" s="1"/>
  <c r="A15" i="5"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 r="A16" i="5" l="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8A2D5867-6CAB-42D3-8FB7-774A3AE7DE5B}">
      <text>
        <r>
          <rPr>
            <b/>
            <sz val="9"/>
            <color indexed="81"/>
            <rFont val="Tahoma"/>
            <family val="2"/>
          </rPr>
          <t xml:space="preserve">baseline for CPT, WC and national reduced to 88%, 92% and 99% of predicted on 15 Sep </t>
        </r>
      </text>
    </comment>
    <comment ref="A25" authorId="0" shapeId="0" xr:uid="{15202DCE-F797-4197-B759-1B10995F456F}">
      <text>
        <r>
          <rPr>
            <b/>
            <sz val="9"/>
            <color indexed="81"/>
            <rFont val="Tahoma"/>
            <family val="2"/>
          </rPr>
          <t>baseline changed (in wk 46) to predicted from this week onwards for CPT, WC and national</t>
        </r>
      </text>
    </comment>
  </commentList>
</comments>
</file>

<file path=xl/sharedStrings.xml><?xml version="1.0" encoding="utf-8"?>
<sst xmlns="http://schemas.openxmlformats.org/spreadsheetml/2006/main" count="59" uniqueCount="54">
  <si>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</si>
  <si>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</si>
  <si>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</si>
  <si>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</si>
  <si>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</si>
  <si>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</si>
  <si>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</si>
  <si>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</si>
  <si>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</si>
  <si>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</si>
  <si>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</si>
  <si>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</si>
  <si>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</si>
  <si>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</si>
  <si>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</si>
  <si>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</si>
  <si>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</si>
  <si>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</si>
  <si>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</si>
  <si>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</si>
  <si>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</si>
  <si>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</si>
  <si>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</si>
  <si>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</si>
  <si>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</si>
  <si>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</si>
  <si>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</si>
  <si>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</si>
  <si>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</si>
  <si>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</si>
  <si>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</si>
  <si>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</si>
  <si>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</si>
  <si>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</si>
  <si>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</si>
  <si>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</si>
  <si>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</si>
  <si>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</si>
  <si>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</si>
  <si>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</si>
  <si>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</si>
  <si>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</si>
  <si>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</si>
  <si>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</si>
  <si>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</si>
  <si>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</si>
  <si>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</si>
  <si>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</si>
  <si>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1 January - 8 December</t>
  </si>
  <si>
    <t xml:space="preserve">6 May - 8 December </t>
  </si>
  <si>
    <t>1 Janury - 8 December</t>
  </si>
  <si>
    <t>6 May - 8 December</t>
  </si>
  <si>
    <t>1 Jan - 8 December</t>
  </si>
  <si>
    <t xml:space="preserve">6 May - 8 December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</si>
</sst>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8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15" fontId="0" fillId="0" borderId="0" xfId="0" applyNumberFormat="1"/>
    <xf numFmtId="0" fontId="0" fillId="0" borderId="0" xfId="0" applyAlignment="1">
      <alignment vertical="top" wrapText="1"/>
    </xf>
    <xf numFmtId="3" fontId="11" fillId="0" borderId="0" xfId="0" applyNumberFormat="1"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1" fillId="0" borderId="11" xfId="0" applyFont="1" applyBorder="1"/>
    <xf numFmtId="3" fontId="0" fillId="0" borderId="12" xfId="0" applyNumberFormat="1" applyBorder="1"/>
    <xf numFmtId="3" fontId="0" fillId="0" borderId="13" xfId="0" applyNumberFormat="1" applyBorder="1"/>
    <xf numFmtId="0" fontId="0" fillId="0" borderId="14" xfId="0" applyBorder="1"/>
    <xf numFmtId="0" fontId="1" fillId="0" borderId="10" xfId="0" applyFont="1" applyBorder="1"/>
    <xf numFmtId="0" fontId="1" fillId="0" borderId="15" xfId="0" applyFont="1" applyBorder="1"/>
    <xf numFmtId="3" fontId="0" fillId="0" borderId="11" xfId="0" applyNumberFormat="1" applyBorder="1"/>
    <xf numFmtId="0" fontId="1" fillId="0" borderId="14" xfId="0" applyFont="1" applyBorder="1"/>
    <xf numFmtId="1" fontId="0" fillId="0" borderId="16" xfId="0" applyNumberFormat="1" applyBorder="1"/>
    <xf numFmtId="1" fontId="0" fillId="0" borderId="0" xfId="0" applyNumberFormat="1" applyBorder="1"/>
    <xf numFmtId="1" fontId="0" fillId="0" borderId="17" xfId="0" applyNumberFormat="1" applyBorder="1"/>
    <xf numFmtId="3" fontId="0" fillId="0" borderId="16" xfId="0" applyNumberFormat="1" applyBorder="1"/>
    <xf numFmtId="3" fontId="0" fillId="0" borderId="0" xfId="0" applyNumberFormat="1" applyBorder="1"/>
    <xf numFmtId="3" fontId="0" fillId="0" borderId="17" xfId="0" applyNumberFormat="1" applyBorder="1"/>
    <xf numFmtId="3" fontId="0" fillId="0" borderId="14" xfId="0" applyNumberFormat="1" applyBorder="1"/>
    <xf numFmtId="3" fontId="0" fillId="0" borderId="10" xfId="0" applyNumberFormat="1" applyBorder="1"/>
    <xf numFmtId="3" fontId="0" fillId="0" borderId="15" xfId="0" applyNumberFormat="1" applyBorder="1"/>
    <xf numFmtId="3" fontId="0" fillId="0" borderId="18" xfId="0" applyNumberFormat="1" applyBorder="1"/>
    <xf numFmtId="0" fontId="1" fillId="0" borderId="19" xfId="0" applyFont="1" applyBorder="1"/>
    <xf numFmtId="1" fontId="0" fillId="0" borderId="20" xfId="0" applyNumberFormat="1" applyBorder="1"/>
    <xf numFmtId="3" fontId="0" fillId="0" borderId="20" xfId="0" applyNumberFormat="1" applyBorder="1"/>
    <xf numFmtId="3" fontId="0" fillId="0" borderId="19"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6 december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49)</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15 December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zoomScale="107" zoomScaleNormal="100" zoomScaleSheetLayoutView="100" workbookViewId="0">
      <selection sqref="A1:A1048576"/>
    </sheetView>
  </sheetViews>
  <sheetFormatPr defaultRowHeight="14.4" x14ac:dyDescent="0.3"/>
  <cols>
    <col min="9" max="9" width="9.44140625" customWidth="1"/>
  </cols>
  <sheetData>
    <row r="1" spans="1:9" ht="32.4" x14ac:dyDescent="0.3">
      <c r="A1" s="10"/>
      <c r="B1" s="11"/>
      <c r="C1" s="11"/>
      <c r="D1" s="11"/>
      <c r="E1" s="11"/>
      <c r="F1" s="11"/>
      <c r="G1" s="11"/>
      <c r="H1" s="11"/>
      <c r="I1" s="11"/>
    </row>
    <row r="2" spans="1:9" x14ac:dyDescent="0.3">
      <c r="A2" s="11"/>
      <c r="B2" s="11"/>
      <c r="C2" s="11"/>
      <c r="D2" s="11"/>
      <c r="E2" s="11"/>
      <c r="F2" s="11"/>
      <c r="G2" s="11"/>
      <c r="H2" s="11"/>
      <c r="I2" s="11"/>
    </row>
    <row r="3" spans="1:9" x14ac:dyDescent="0.3">
      <c r="A3" s="11"/>
      <c r="B3" s="11"/>
      <c r="C3" s="11"/>
      <c r="D3" s="11"/>
      <c r="E3" s="11"/>
      <c r="F3" s="11"/>
      <c r="G3" s="11"/>
      <c r="H3" s="11"/>
      <c r="I3" s="11"/>
    </row>
    <row r="4" spans="1:9" x14ac:dyDescent="0.3">
      <c r="A4" s="11"/>
      <c r="B4" s="11"/>
      <c r="C4" s="11"/>
      <c r="D4" s="11"/>
      <c r="E4" s="11"/>
      <c r="F4" s="11"/>
      <c r="G4" s="11"/>
      <c r="H4" s="11"/>
      <c r="I4" s="11"/>
    </row>
    <row r="5" spans="1:9" x14ac:dyDescent="0.3">
      <c r="A5" s="11"/>
      <c r="B5" s="11"/>
      <c r="C5" s="11"/>
      <c r="D5" s="11"/>
      <c r="E5" s="11"/>
      <c r="F5" s="11"/>
      <c r="G5" s="11"/>
      <c r="H5" s="11"/>
      <c r="I5" s="11"/>
    </row>
    <row r="6" spans="1:9" x14ac:dyDescent="0.3">
      <c r="A6" s="11"/>
      <c r="B6" s="11"/>
      <c r="C6" s="11"/>
      <c r="D6" s="11"/>
      <c r="E6" s="11"/>
      <c r="F6" s="11"/>
      <c r="G6" s="11"/>
      <c r="H6" s="11"/>
      <c r="I6" s="11"/>
    </row>
    <row r="7" spans="1:9" x14ac:dyDescent="0.3">
      <c r="A7" s="11"/>
      <c r="B7" s="11"/>
      <c r="C7" s="11"/>
      <c r="D7" s="11"/>
      <c r="E7" s="11"/>
      <c r="F7" s="11"/>
      <c r="G7" s="11"/>
      <c r="H7" s="11"/>
      <c r="I7" s="11"/>
    </row>
    <row r="8" spans="1:9" x14ac:dyDescent="0.3">
      <c r="A8" s="11"/>
      <c r="B8" s="11"/>
      <c r="C8" s="11"/>
      <c r="D8" s="11"/>
      <c r="E8" s="11"/>
      <c r="F8" s="11"/>
      <c r="G8" s="11"/>
      <c r="H8" s="11"/>
      <c r="I8" s="11"/>
    </row>
    <row r="9" spans="1:9" x14ac:dyDescent="0.3">
      <c r="A9" s="11"/>
      <c r="B9" s="11"/>
      <c r="C9" s="11"/>
      <c r="D9" s="11"/>
      <c r="E9" s="11"/>
      <c r="F9" s="11"/>
      <c r="G9" s="11"/>
      <c r="H9" s="11"/>
      <c r="I9" s="11"/>
    </row>
    <row r="10" spans="1:9" x14ac:dyDescent="0.3">
      <c r="A10" s="11"/>
      <c r="B10" s="11"/>
      <c r="C10" s="11"/>
      <c r="D10" s="11"/>
      <c r="E10" s="11"/>
      <c r="F10" s="11"/>
      <c r="G10" s="11"/>
      <c r="H10" s="11"/>
      <c r="I10" s="11"/>
    </row>
    <row r="11" spans="1:9" x14ac:dyDescent="0.3">
      <c r="A11" s="11"/>
      <c r="B11" s="11"/>
      <c r="C11" s="11"/>
      <c r="D11" s="11"/>
      <c r="E11" s="11"/>
      <c r="F11" s="11"/>
      <c r="G11" s="11"/>
      <c r="H11" s="11"/>
      <c r="I11" s="11"/>
    </row>
    <row r="12" spans="1:9" x14ac:dyDescent="0.3">
      <c r="A12" s="11"/>
      <c r="B12" s="11"/>
      <c r="C12" s="11"/>
      <c r="D12" s="11"/>
      <c r="E12" s="11"/>
      <c r="F12" s="11"/>
      <c r="G12" s="11"/>
      <c r="H12" s="11"/>
      <c r="I12" s="11"/>
    </row>
    <row r="13" spans="1:9" x14ac:dyDescent="0.3">
      <c r="A13" s="11"/>
      <c r="B13" s="11"/>
      <c r="C13" s="11"/>
      <c r="D13" s="11"/>
      <c r="E13" s="11"/>
      <c r="F13" s="11"/>
      <c r="G13" s="11"/>
      <c r="H13" s="11"/>
      <c r="I13" s="11"/>
    </row>
    <row r="14" spans="1:9" x14ac:dyDescent="0.3">
      <c r="A14" s="11"/>
      <c r="B14" s="11"/>
      <c r="C14" s="11"/>
      <c r="D14" s="11"/>
      <c r="E14" s="11"/>
      <c r="F14" s="11"/>
      <c r="G14" s="11"/>
      <c r="H14" s="11"/>
      <c r="I14" s="11"/>
    </row>
    <row r="15" spans="1:9" x14ac:dyDescent="0.3">
      <c r="A15" s="11"/>
      <c r="B15" s="11"/>
      <c r="C15" s="11"/>
      <c r="D15" s="11"/>
      <c r="E15" s="11"/>
      <c r="F15" s="11"/>
      <c r="G15" s="11"/>
      <c r="H15" s="11"/>
      <c r="I15" s="11"/>
    </row>
    <row r="16" spans="1:9" x14ac:dyDescent="0.3">
      <c r="A16" s="11"/>
      <c r="B16" s="11"/>
      <c r="C16" s="11"/>
      <c r="D16" s="11"/>
      <c r="E16" s="11"/>
      <c r="F16" s="11"/>
      <c r="G16" s="11"/>
      <c r="H16" s="11"/>
      <c r="I16" s="11"/>
    </row>
    <row r="17" spans="1:9" x14ac:dyDescent="0.3">
      <c r="A17" s="11"/>
      <c r="B17" s="11"/>
      <c r="C17" s="11"/>
      <c r="D17" s="11"/>
      <c r="E17" s="11"/>
      <c r="F17" s="11"/>
      <c r="G17" s="11"/>
      <c r="H17" s="11"/>
      <c r="I17" s="11"/>
    </row>
    <row r="18" spans="1:9" x14ac:dyDescent="0.3">
      <c r="A18" s="11"/>
      <c r="B18" s="11"/>
      <c r="C18" s="11"/>
      <c r="D18" s="11"/>
      <c r="E18" s="11"/>
      <c r="F18" s="11"/>
      <c r="G18" s="11"/>
      <c r="H18" s="11"/>
      <c r="I18" s="11"/>
    </row>
    <row r="19" spans="1:9" x14ac:dyDescent="0.3">
      <c r="A19" s="11"/>
      <c r="B19" s="11"/>
      <c r="C19" s="11"/>
      <c r="D19" s="11"/>
      <c r="E19" s="11"/>
      <c r="F19" s="11"/>
      <c r="G19" s="11"/>
      <c r="H19" s="11"/>
      <c r="I19" s="11"/>
    </row>
    <row r="20" spans="1:9" x14ac:dyDescent="0.3">
      <c r="A20" s="11"/>
      <c r="B20" s="11"/>
      <c r="C20" s="11"/>
      <c r="D20" s="11"/>
      <c r="E20" s="11"/>
      <c r="F20" s="11"/>
      <c r="G20" s="11"/>
      <c r="H20" s="11"/>
      <c r="I20" s="11"/>
    </row>
    <row r="21" spans="1:9" x14ac:dyDescent="0.3">
      <c r="A21" s="11"/>
      <c r="B21" s="11"/>
      <c r="C21" s="11"/>
      <c r="D21" s="11"/>
      <c r="E21" s="11"/>
      <c r="F21" s="11"/>
      <c r="G21" s="11"/>
      <c r="H21" s="11"/>
      <c r="I21" s="11"/>
    </row>
    <row r="22" spans="1:9" x14ac:dyDescent="0.3">
      <c r="A22" s="11"/>
      <c r="B22" s="11"/>
      <c r="C22" s="11"/>
      <c r="D22" s="11"/>
      <c r="E22" s="11"/>
      <c r="F22" s="11"/>
      <c r="G22" s="11"/>
      <c r="H22" s="11"/>
      <c r="I22" s="11"/>
    </row>
    <row r="23" spans="1:9" x14ac:dyDescent="0.3">
      <c r="A23" s="11"/>
      <c r="B23" s="11"/>
      <c r="C23" s="11"/>
      <c r="D23" s="11"/>
      <c r="E23" s="11"/>
      <c r="F23" s="11"/>
      <c r="G23" s="11"/>
      <c r="H23" s="11"/>
      <c r="I23" s="11"/>
    </row>
    <row r="24" spans="1:9" x14ac:dyDescent="0.3">
      <c r="A24" s="11"/>
      <c r="B24" s="11"/>
      <c r="C24" s="11"/>
      <c r="D24" s="11"/>
      <c r="E24" s="11"/>
      <c r="F24" s="11"/>
      <c r="G24" s="11"/>
      <c r="H24" s="11"/>
      <c r="I24" s="11"/>
    </row>
    <row r="25" spans="1:9" x14ac:dyDescent="0.3">
      <c r="A25" s="11"/>
      <c r="B25" s="11"/>
      <c r="C25" s="11"/>
      <c r="D25" s="11"/>
      <c r="E25" s="11"/>
      <c r="F25" s="11"/>
      <c r="G25" s="11"/>
      <c r="H25" s="11"/>
      <c r="I25" s="11"/>
    </row>
    <row r="26" spans="1:9" x14ac:dyDescent="0.3">
      <c r="A26" s="11"/>
      <c r="B26" s="11"/>
      <c r="C26" s="11"/>
      <c r="D26" s="11"/>
      <c r="E26" s="11"/>
      <c r="F26" s="11"/>
      <c r="G26" s="11"/>
      <c r="H26" s="11"/>
      <c r="I26" s="11"/>
    </row>
    <row r="27" spans="1:9" x14ac:dyDescent="0.3">
      <c r="A27" s="11"/>
      <c r="B27" s="11"/>
      <c r="C27" s="11"/>
      <c r="D27" s="11"/>
      <c r="E27" s="11"/>
      <c r="F27" s="11"/>
      <c r="G27" s="11"/>
      <c r="H27" s="11"/>
      <c r="I27" s="11"/>
    </row>
    <row r="28" spans="1:9" x14ac:dyDescent="0.3">
      <c r="A28" s="11"/>
      <c r="B28" s="11"/>
      <c r="C28" s="11"/>
      <c r="D28" s="11"/>
      <c r="E28" s="11"/>
      <c r="F28" s="11"/>
      <c r="G28" s="11"/>
      <c r="H28" s="11"/>
      <c r="I28" s="11"/>
    </row>
    <row r="29" spans="1:9" x14ac:dyDescent="0.3">
      <c r="A29" s="11"/>
      <c r="B29" s="11"/>
      <c r="C29" s="11"/>
      <c r="D29" s="11"/>
      <c r="E29" s="11"/>
      <c r="F29" s="11"/>
      <c r="G29" s="11"/>
      <c r="H29" s="11"/>
      <c r="I29" s="11"/>
    </row>
    <row r="30" spans="1:9" x14ac:dyDescent="0.3">
      <c r="A30" s="11"/>
      <c r="B30" s="11"/>
      <c r="C30" s="11"/>
      <c r="D30" s="11"/>
      <c r="E30" s="11"/>
      <c r="F30" s="11"/>
      <c r="G30" s="11"/>
      <c r="H30" s="11"/>
      <c r="I30" s="11"/>
    </row>
    <row r="31" spans="1:9" x14ac:dyDescent="0.3">
      <c r="A31" s="11"/>
      <c r="B31" s="11"/>
      <c r="C31" s="11"/>
      <c r="D31" s="11"/>
      <c r="E31" s="11"/>
      <c r="F31" s="11"/>
      <c r="G31" s="11"/>
      <c r="H31" s="11"/>
      <c r="I31" s="11"/>
    </row>
    <row r="32" spans="1:9" x14ac:dyDescent="0.3">
      <c r="A32" s="11"/>
      <c r="B32" s="11"/>
      <c r="C32" s="11"/>
      <c r="D32" s="11"/>
      <c r="E32" s="11"/>
      <c r="F32" s="11"/>
      <c r="G32" s="11"/>
      <c r="H32" s="11"/>
      <c r="I32" s="11"/>
    </row>
    <row r="33" spans="1:10" x14ac:dyDescent="0.3">
      <c r="A33" s="11"/>
      <c r="B33" s="11"/>
      <c r="C33" s="11"/>
      <c r="D33" s="11"/>
      <c r="E33" s="11"/>
      <c r="F33" s="11"/>
      <c r="G33" s="11"/>
      <c r="H33" s="11"/>
      <c r="I33" s="11"/>
    </row>
    <row r="34" spans="1:10" x14ac:dyDescent="0.3">
      <c r="A34" s="11"/>
      <c r="B34" s="11"/>
      <c r="C34" s="11"/>
      <c r="D34" s="11"/>
      <c r="E34" s="11"/>
      <c r="F34" s="11"/>
      <c r="G34" s="11"/>
      <c r="H34" s="11"/>
      <c r="I34" s="11"/>
    </row>
    <row r="35" spans="1:10" x14ac:dyDescent="0.3">
      <c r="A35" s="11"/>
      <c r="B35" s="11"/>
      <c r="C35" s="11"/>
      <c r="D35" s="11"/>
      <c r="E35" s="11"/>
      <c r="F35" s="11"/>
      <c r="G35" s="11"/>
      <c r="H35" s="11"/>
      <c r="I35" s="11"/>
    </row>
    <row r="36" spans="1:10" x14ac:dyDescent="0.3">
      <c r="A36" s="11"/>
      <c r="B36" s="11"/>
      <c r="C36" s="11"/>
      <c r="D36" s="11"/>
      <c r="E36" s="11"/>
      <c r="F36" s="11"/>
      <c r="G36" s="11"/>
      <c r="H36" s="11"/>
      <c r="I36" s="11"/>
    </row>
    <row r="37" spans="1:10" x14ac:dyDescent="0.3">
      <c r="A37" s="11"/>
      <c r="B37" s="11"/>
      <c r="C37" s="11"/>
      <c r="D37" s="11"/>
      <c r="E37" s="11"/>
      <c r="F37" s="11"/>
      <c r="G37" s="11"/>
      <c r="H37" s="11"/>
      <c r="I37" s="11"/>
    </row>
    <row r="38" spans="1:10" x14ac:dyDescent="0.3">
      <c r="A38" s="12"/>
      <c r="B38" s="12"/>
      <c r="C38" s="12"/>
      <c r="D38" s="12"/>
      <c r="E38" s="12"/>
      <c r="F38" s="12"/>
      <c r="G38" s="12"/>
      <c r="H38" s="12"/>
      <c r="I38" s="12"/>
      <c r="J38" s="13"/>
    </row>
    <row r="39" spans="1:10" x14ac:dyDescent="0.3">
      <c r="A39" s="12"/>
      <c r="B39" s="12"/>
      <c r="C39" s="12"/>
      <c r="D39" s="12"/>
      <c r="E39" s="12"/>
      <c r="F39" s="12"/>
      <c r="G39" s="12"/>
      <c r="H39" s="12"/>
      <c r="I39" s="12"/>
      <c r="J39" s="13"/>
    </row>
    <row r="40" spans="1:10" x14ac:dyDescent="0.3">
      <c r="A40" s="12"/>
      <c r="B40" s="12"/>
      <c r="C40" s="12"/>
      <c r="D40" s="12"/>
      <c r="E40" s="12"/>
      <c r="F40" s="12"/>
      <c r="G40" s="12"/>
      <c r="H40" s="12"/>
      <c r="I40" s="12"/>
      <c r="J40" s="13"/>
    </row>
    <row r="41" spans="1:10" x14ac:dyDescent="0.3">
      <c r="A41" s="12"/>
      <c r="B41" s="12"/>
      <c r="C41" s="12"/>
      <c r="D41" s="12"/>
      <c r="E41" s="12"/>
      <c r="F41" s="12"/>
      <c r="G41" s="12"/>
      <c r="H41" s="12"/>
      <c r="I41" s="12"/>
      <c r="J41" s="13"/>
    </row>
    <row r="42" spans="1:10" x14ac:dyDescent="0.3">
      <c r="A42" s="12"/>
      <c r="B42" s="12"/>
      <c r="C42" s="12"/>
      <c r="D42" s="12"/>
      <c r="E42" s="12"/>
      <c r="F42" s="12"/>
      <c r="G42" s="12"/>
      <c r="H42" s="12"/>
      <c r="I42" s="12"/>
      <c r="J42" s="13"/>
    </row>
    <row r="43" spans="1:10" x14ac:dyDescent="0.3">
      <c r="A43" s="12"/>
      <c r="B43" s="12"/>
      <c r="C43" s="12"/>
      <c r="D43" s="12"/>
      <c r="E43" s="12"/>
      <c r="F43" s="12"/>
      <c r="G43" s="12"/>
      <c r="H43" s="12"/>
      <c r="I43" s="12"/>
      <c r="J43" s="13"/>
    </row>
    <row r="44" spans="1:10" x14ac:dyDescent="0.3">
      <c r="A44" s="12"/>
      <c r="B44" s="12"/>
      <c r="C44" s="12"/>
      <c r="D44" s="12"/>
      <c r="E44" s="12"/>
      <c r="F44" s="12"/>
      <c r="G44" s="12"/>
      <c r="H44" s="12"/>
      <c r="I44" s="12"/>
      <c r="J44" s="13"/>
    </row>
    <row r="45" spans="1:10" ht="15" thickBot="1" x14ac:dyDescent="0.35">
      <c r="A45" s="14"/>
      <c r="B45" s="14"/>
      <c r="C45" s="14"/>
      <c r="D45" s="14"/>
      <c r="E45" s="14"/>
      <c r="F45" s="14"/>
      <c r="G45" s="14"/>
      <c r="H45" s="14"/>
      <c r="I45" s="14"/>
      <c r="J45" s="1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84"/>
  <sheetViews>
    <sheetView workbookViewId="0">
      <selection sqref="A1:B2"/>
    </sheetView>
  </sheetViews>
  <sheetFormatPr defaultRowHeight="14.4" x14ac:dyDescent="0.3"/>
  <cols>
    <col min="1" max="1" width="3.44140625" customWidth="1"/>
    <col min="2" max="2" width="13.88671875" customWidth="1"/>
    <col min="3" max="3" width="11.44140625" customWidth="1"/>
    <col min="4" max="4" width="10.88671875" customWidth="1"/>
    <col min="5" max="5" width="11.109375" customWidth="1"/>
  </cols>
  <sheetData>
    <row r="1" spans="1:5" ht="24.6" customHeight="1" x14ac:dyDescent="0.3">
      <c r="A1" s="44" t="s">
        <v>25</v>
      </c>
      <c r="B1" s="45"/>
      <c r="C1" s="41" t="s">
        <v>23</v>
      </c>
      <c r="D1" s="42"/>
      <c r="E1" s="43"/>
    </row>
    <row r="2" spans="1:5" ht="14.4" customHeight="1" x14ac:dyDescent="0.3">
      <c r="A2" s="46"/>
      <c r="B2" s="47"/>
      <c r="C2" s="9" t="s">
        <v>20</v>
      </c>
      <c r="D2" s="9" t="s">
        <v>21</v>
      </c>
      <c r="E2" s="9" t="s">
        <v>22</v>
      </c>
    </row>
    <row r="3" spans="1:5" x14ac:dyDescent="0.3">
      <c r="A3" s="3">
        <v>1</v>
      </c>
      <c r="B3" s="4">
        <v>43831</v>
      </c>
      <c r="C3" s="5">
        <v>9958.1352700000007</v>
      </c>
      <c r="D3" s="5">
        <v>8682.7432000000008</v>
      </c>
      <c r="E3" s="5">
        <v>1275.3920700000001</v>
      </c>
    </row>
    <row r="4" spans="1:5" x14ac:dyDescent="0.3">
      <c r="A4" s="3">
        <v>2</v>
      </c>
      <c r="B4" s="4">
        <f t="shared" ref="B4:B27" si="0">B3+7</f>
        <v>43838</v>
      </c>
      <c r="C4" s="5">
        <v>8744.1319000000003</v>
      </c>
      <c r="D4" s="5">
        <v>7908.6133</v>
      </c>
      <c r="E4" s="5">
        <v>835.51860000000011</v>
      </c>
    </row>
    <row r="5" spans="1:5" x14ac:dyDescent="0.3">
      <c r="A5" s="3">
        <v>3</v>
      </c>
      <c r="B5" s="4">
        <f t="shared" si="0"/>
        <v>43845</v>
      </c>
      <c r="C5" s="5">
        <v>8320.8732299999992</v>
      </c>
      <c r="D5" s="5">
        <v>7542.8348999999998</v>
      </c>
      <c r="E5" s="5">
        <v>778.03832999999997</v>
      </c>
    </row>
    <row r="6" spans="1:5" x14ac:dyDescent="0.3">
      <c r="A6" s="3">
        <v>4</v>
      </c>
      <c r="B6" s="4">
        <f t="shared" si="0"/>
        <v>43852</v>
      </c>
      <c r="C6" s="5">
        <v>8336.19391</v>
      </c>
      <c r="D6" s="5">
        <v>7461.7370000000001</v>
      </c>
      <c r="E6" s="5">
        <v>874.45691000000011</v>
      </c>
    </row>
    <row r="7" spans="1:5" x14ac:dyDescent="0.3">
      <c r="A7" s="3">
        <v>5</v>
      </c>
      <c r="B7" s="4">
        <f t="shared" si="0"/>
        <v>43859</v>
      </c>
      <c r="C7" s="5">
        <v>9205.3496699999996</v>
      </c>
      <c r="D7" s="5">
        <v>8057.2636000000002</v>
      </c>
      <c r="E7" s="5">
        <v>1148.0860700000001</v>
      </c>
    </row>
    <row r="8" spans="1:5" x14ac:dyDescent="0.3">
      <c r="A8" s="3">
        <v>6</v>
      </c>
      <c r="B8" s="4">
        <f t="shared" si="0"/>
        <v>43866</v>
      </c>
      <c r="C8" s="5">
        <v>8749.9386400000003</v>
      </c>
      <c r="D8" s="5">
        <v>7830.2707000000009</v>
      </c>
      <c r="E8" s="5">
        <v>919.66794000000004</v>
      </c>
    </row>
    <row r="9" spans="1:5" x14ac:dyDescent="0.3">
      <c r="A9" s="3">
        <v>7</v>
      </c>
      <c r="B9" s="4">
        <f t="shared" si="0"/>
        <v>43873</v>
      </c>
      <c r="C9" s="5">
        <v>8628.1363099999999</v>
      </c>
      <c r="D9" s="5">
        <v>7693.5995000000003</v>
      </c>
      <c r="E9" s="5">
        <v>934.53680999999995</v>
      </c>
    </row>
    <row r="10" spans="1:5" x14ac:dyDescent="0.3">
      <c r="A10" s="3">
        <v>8</v>
      </c>
      <c r="B10" s="4">
        <f t="shared" si="0"/>
        <v>43880</v>
      </c>
      <c r="C10" s="5">
        <v>8337.7435999999998</v>
      </c>
      <c r="D10" s="5">
        <v>7484.6806999999999</v>
      </c>
      <c r="E10" s="5">
        <v>853.0628999999999</v>
      </c>
    </row>
    <row r="11" spans="1:5" x14ac:dyDescent="0.3">
      <c r="A11" s="3">
        <v>9</v>
      </c>
      <c r="B11" s="4">
        <f t="shared" si="0"/>
        <v>43887</v>
      </c>
      <c r="C11" s="5">
        <v>8750.5581399999992</v>
      </c>
      <c r="D11" s="5">
        <v>7565.5398999999998</v>
      </c>
      <c r="E11" s="5">
        <v>1185.0182399999999</v>
      </c>
    </row>
    <row r="12" spans="1:5" x14ac:dyDescent="0.3">
      <c r="A12" s="3">
        <v>10</v>
      </c>
      <c r="B12" s="4">
        <f t="shared" si="0"/>
        <v>43894</v>
      </c>
      <c r="C12" s="5">
        <v>9108.8590499999991</v>
      </c>
      <c r="D12" s="5">
        <v>8035.1035999999995</v>
      </c>
      <c r="E12" s="5">
        <v>1073.7554500000001</v>
      </c>
    </row>
    <row r="13" spans="1:5" x14ac:dyDescent="0.3">
      <c r="A13" s="3">
        <v>11</v>
      </c>
      <c r="B13" s="4">
        <f t="shared" si="0"/>
        <v>43901</v>
      </c>
      <c r="C13" s="5">
        <v>8613.6005000000005</v>
      </c>
      <c r="D13" s="5">
        <v>7664.2301000000007</v>
      </c>
      <c r="E13" s="5">
        <v>949.3703999999999</v>
      </c>
    </row>
    <row r="14" spans="1:5" x14ac:dyDescent="0.3">
      <c r="A14" s="3">
        <v>12</v>
      </c>
      <c r="B14" s="4">
        <f t="shared" si="0"/>
        <v>43908</v>
      </c>
      <c r="C14" s="5">
        <v>8462.4998620000006</v>
      </c>
      <c r="D14" s="5">
        <v>7660.1784000000007</v>
      </c>
      <c r="E14" s="5">
        <v>802.321462</v>
      </c>
    </row>
    <row r="15" spans="1:5" x14ac:dyDescent="0.3">
      <c r="A15" s="3">
        <v>13</v>
      </c>
      <c r="B15" s="4">
        <f t="shared" si="0"/>
        <v>43915</v>
      </c>
      <c r="C15" s="5">
        <v>8316.0397100000009</v>
      </c>
      <c r="D15" s="5">
        <v>7642.630000000001</v>
      </c>
      <c r="E15" s="5">
        <v>673.4097099999999</v>
      </c>
    </row>
    <row r="16" spans="1:5" x14ac:dyDescent="0.3">
      <c r="A16" s="3">
        <v>14</v>
      </c>
      <c r="B16" s="4">
        <f t="shared" si="0"/>
        <v>43922</v>
      </c>
      <c r="C16" s="5">
        <v>8144.4007300000012</v>
      </c>
      <c r="D16" s="5">
        <v>7666.5732000000016</v>
      </c>
      <c r="E16" s="5">
        <v>477.82752999999991</v>
      </c>
    </row>
    <row r="17" spans="1:5" x14ac:dyDescent="0.3">
      <c r="A17" s="3">
        <v>15</v>
      </c>
      <c r="B17" s="4">
        <f t="shared" si="0"/>
        <v>43929</v>
      </c>
      <c r="C17" s="5">
        <v>8216.5495699999992</v>
      </c>
      <c r="D17" s="5">
        <v>7757.2965999999988</v>
      </c>
      <c r="E17" s="5">
        <v>459.25297</v>
      </c>
    </row>
    <row r="18" spans="1:5" x14ac:dyDescent="0.3">
      <c r="A18" s="3">
        <v>16</v>
      </c>
      <c r="B18" s="4">
        <f t="shared" si="0"/>
        <v>43936</v>
      </c>
      <c r="C18" s="5">
        <v>8014.1682740000006</v>
      </c>
      <c r="D18" s="5">
        <v>7532.3009000000002</v>
      </c>
      <c r="E18" s="5">
        <v>481.86737400000004</v>
      </c>
    </row>
    <row r="19" spans="1:5" x14ac:dyDescent="0.3">
      <c r="A19" s="3">
        <v>17</v>
      </c>
      <c r="B19" s="4">
        <f t="shared" si="0"/>
        <v>43943</v>
      </c>
      <c r="C19" s="5">
        <v>7656.3398320000006</v>
      </c>
      <c r="D19" s="5">
        <v>7220.9781000000003</v>
      </c>
      <c r="E19" s="5">
        <v>435.3617319999999</v>
      </c>
    </row>
    <row r="20" spans="1:5" x14ac:dyDescent="0.3">
      <c r="A20" s="3">
        <v>18</v>
      </c>
      <c r="B20" s="4">
        <f t="shared" si="0"/>
        <v>43950</v>
      </c>
      <c r="C20" s="5">
        <v>8326.1774699999987</v>
      </c>
      <c r="D20" s="5">
        <v>7788.0530999999983</v>
      </c>
      <c r="E20" s="5">
        <v>538.12437</v>
      </c>
    </row>
    <row r="21" spans="1:5" x14ac:dyDescent="0.3">
      <c r="A21" s="3">
        <v>19</v>
      </c>
      <c r="B21" s="4">
        <f t="shared" si="0"/>
        <v>43957</v>
      </c>
      <c r="C21" s="5">
        <v>8495.2553000000007</v>
      </c>
      <c r="D21" s="5">
        <v>7901.9764999999998</v>
      </c>
      <c r="E21" s="5">
        <v>593.27880000000005</v>
      </c>
    </row>
    <row r="22" spans="1:5" x14ac:dyDescent="0.3">
      <c r="A22" s="3">
        <v>20</v>
      </c>
      <c r="B22" s="4">
        <f t="shared" si="0"/>
        <v>43964</v>
      </c>
      <c r="C22" s="5">
        <v>8634.810809999999</v>
      </c>
      <c r="D22" s="5">
        <v>8109.6947999999993</v>
      </c>
      <c r="E22" s="5">
        <v>525.11600999999996</v>
      </c>
    </row>
    <row r="23" spans="1:5" x14ac:dyDescent="0.3">
      <c r="A23" s="3">
        <v>21</v>
      </c>
      <c r="B23" s="4">
        <f t="shared" si="0"/>
        <v>43971</v>
      </c>
      <c r="C23" s="5">
        <v>8819.3411090000009</v>
      </c>
      <c r="D23" s="5">
        <v>8175.5535000000009</v>
      </c>
      <c r="E23" s="5">
        <v>643.78760899999997</v>
      </c>
    </row>
    <row r="24" spans="1:5" x14ac:dyDescent="0.3">
      <c r="A24" s="3">
        <v>22</v>
      </c>
      <c r="B24" s="4">
        <f t="shared" si="0"/>
        <v>43978</v>
      </c>
      <c r="C24" s="5">
        <v>9911.0028599999987</v>
      </c>
      <c r="D24" s="5">
        <v>9083.9995999999992</v>
      </c>
      <c r="E24" s="5">
        <v>827.00326000000007</v>
      </c>
    </row>
    <row r="25" spans="1:5" x14ac:dyDescent="0.3">
      <c r="A25" s="3">
        <v>23</v>
      </c>
      <c r="B25" s="4">
        <f t="shared" si="0"/>
        <v>43985</v>
      </c>
      <c r="C25" s="5">
        <v>10200.92835</v>
      </c>
      <c r="D25" s="5">
        <v>9116.3119999999999</v>
      </c>
      <c r="E25" s="5">
        <v>1084.61635</v>
      </c>
    </row>
    <row r="26" spans="1:5" x14ac:dyDescent="0.3">
      <c r="A26" s="3">
        <v>24</v>
      </c>
      <c r="B26" s="4">
        <f t="shared" si="0"/>
        <v>43992</v>
      </c>
      <c r="C26" s="5">
        <v>11116.65408</v>
      </c>
      <c r="D26" s="5">
        <v>10198.4997</v>
      </c>
      <c r="E26" s="5">
        <v>918.15437999999995</v>
      </c>
    </row>
    <row r="27" spans="1:5" x14ac:dyDescent="0.3">
      <c r="A27" s="3">
        <v>25</v>
      </c>
      <c r="B27" s="4">
        <f t="shared" si="0"/>
        <v>43999</v>
      </c>
      <c r="C27" s="5">
        <v>12097.49512</v>
      </c>
      <c r="D27" s="5">
        <v>11156.3184</v>
      </c>
      <c r="E27" s="5">
        <v>941.17671999999982</v>
      </c>
    </row>
    <row r="28" spans="1:5" x14ac:dyDescent="0.3">
      <c r="A28" s="3">
        <v>26</v>
      </c>
      <c r="B28" s="4">
        <v>44006</v>
      </c>
      <c r="C28" s="5">
        <v>12692.30399</v>
      </c>
      <c r="D28" s="5">
        <v>11755.1577</v>
      </c>
      <c r="E28" s="5">
        <v>937.14629000000002</v>
      </c>
    </row>
    <row r="29" spans="1:5" x14ac:dyDescent="0.3">
      <c r="A29" s="3">
        <v>27</v>
      </c>
      <c r="B29" s="4">
        <v>44013</v>
      </c>
      <c r="C29" s="5">
        <v>14004.204670000001</v>
      </c>
      <c r="D29" s="5">
        <v>13028.323</v>
      </c>
      <c r="E29" s="5">
        <v>975.88166999999999</v>
      </c>
    </row>
    <row r="30" spans="1:5" x14ac:dyDescent="0.3">
      <c r="A30" s="3">
        <v>28</v>
      </c>
      <c r="B30" s="4">
        <v>44020</v>
      </c>
      <c r="C30" s="5">
        <v>15186.656610000002</v>
      </c>
      <c r="D30" s="5">
        <v>14321.388000000001</v>
      </c>
      <c r="E30" s="5">
        <v>865.26861000000008</v>
      </c>
    </row>
    <row r="31" spans="1:5" x14ac:dyDescent="0.3">
      <c r="A31" s="3">
        <v>29</v>
      </c>
      <c r="B31" s="4">
        <v>44027</v>
      </c>
      <c r="C31" s="5">
        <v>16486.517450000003</v>
      </c>
      <c r="D31" s="5">
        <v>15669.769700000003</v>
      </c>
      <c r="E31" s="5">
        <v>816.74775</v>
      </c>
    </row>
    <row r="32" spans="1:5" x14ac:dyDescent="0.3">
      <c r="A32" s="3">
        <v>30</v>
      </c>
      <c r="B32" s="4">
        <v>44034</v>
      </c>
      <c r="C32" s="5">
        <v>15479.799390000002</v>
      </c>
      <c r="D32" s="5">
        <v>14683.760100000001</v>
      </c>
      <c r="E32" s="5">
        <v>796.03929000000005</v>
      </c>
    </row>
    <row r="33" spans="1:5" x14ac:dyDescent="0.3">
      <c r="A33" s="3">
        <v>31</v>
      </c>
      <c r="B33" s="4">
        <v>44041</v>
      </c>
      <c r="C33" s="5">
        <v>14481.412779999997</v>
      </c>
      <c r="D33" s="5">
        <v>13657.477699999998</v>
      </c>
      <c r="E33" s="5">
        <v>823.93508000000008</v>
      </c>
    </row>
    <row r="34" spans="1:5" x14ac:dyDescent="0.3">
      <c r="A34" s="3">
        <v>32</v>
      </c>
      <c r="B34" s="4">
        <v>44048</v>
      </c>
      <c r="C34" s="5">
        <v>12908.49034</v>
      </c>
      <c r="D34" s="5">
        <v>12103.9486</v>
      </c>
      <c r="E34" s="5">
        <v>804.54174</v>
      </c>
    </row>
    <row r="35" spans="1:5" x14ac:dyDescent="0.3">
      <c r="A35" s="3">
        <v>33</v>
      </c>
      <c r="B35" s="4">
        <v>44055</v>
      </c>
      <c r="C35" s="5">
        <v>11837.998800000003</v>
      </c>
      <c r="D35" s="5">
        <v>10975.171100000003</v>
      </c>
      <c r="E35" s="5">
        <v>862.82770000000005</v>
      </c>
    </row>
    <row r="36" spans="1:5" x14ac:dyDescent="0.3">
      <c r="A36" s="3">
        <v>34</v>
      </c>
      <c r="B36" s="4">
        <v>44062</v>
      </c>
      <c r="C36" s="5">
        <v>11766.683110000002</v>
      </c>
      <c r="D36" s="5">
        <v>10628.852500000001</v>
      </c>
      <c r="E36" s="5">
        <v>1137.83061</v>
      </c>
    </row>
    <row r="37" spans="1:5" x14ac:dyDescent="0.3">
      <c r="A37" s="3">
        <v>35</v>
      </c>
      <c r="B37" s="4">
        <v>44069</v>
      </c>
      <c r="C37" s="5">
        <v>10638.124879999999</v>
      </c>
      <c r="D37" s="5">
        <v>9472.9277999999995</v>
      </c>
      <c r="E37" s="5">
        <v>1165.1970799999999</v>
      </c>
    </row>
    <row r="38" spans="1:5" x14ac:dyDescent="0.3">
      <c r="A38" s="3">
        <v>36</v>
      </c>
      <c r="B38" s="4">
        <v>44076</v>
      </c>
      <c r="C38" s="5">
        <v>10780.402399999999</v>
      </c>
      <c r="D38" s="5">
        <v>9589.8860999999997</v>
      </c>
      <c r="E38" s="5">
        <v>1190.5163</v>
      </c>
    </row>
    <row r="39" spans="1:5" x14ac:dyDescent="0.3">
      <c r="A39" s="3">
        <v>37</v>
      </c>
      <c r="B39" s="4">
        <v>44083</v>
      </c>
      <c r="C39" s="5">
        <v>9550.9669799999992</v>
      </c>
      <c r="D39" s="5">
        <v>8481.3770999999997</v>
      </c>
      <c r="E39" s="5">
        <v>1069.58988</v>
      </c>
    </row>
    <row r="40" spans="1:5" x14ac:dyDescent="0.3">
      <c r="A40" s="3">
        <v>38</v>
      </c>
      <c r="B40" s="4">
        <v>44090</v>
      </c>
      <c r="C40" s="5">
        <v>9526.0726499999982</v>
      </c>
      <c r="D40" s="5">
        <v>8463.3913999999986</v>
      </c>
      <c r="E40" s="5">
        <v>1062.6812500000001</v>
      </c>
    </row>
    <row r="41" spans="1:5" x14ac:dyDescent="0.3">
      <c r="A41" s="3">
        <v>39</v>
      </c>
      <c r="B41" s="4">
        <v>44097</v>
      </c>
      <c r="C41" s="5">
        <v>9658.5939600000002</v>
      </c>
      <c r="D41" s="5">
        <v>8458.8552</v>
      </c>
      <c r="E41" s="5">
        <v>1199.7387600000002</v>
      </c>
    </row>
    <row r="42" spans="1:5" x14ac:dyDescent="0.3">
      <c r="A42" s="3">
        <v>40</v>
      </c>
      <c r="B42" s="4">
        <v>44104</v>
      </c>
      <c r="C42" s="5">
        <v>9710.7178699999986</v>
      </c>
      <c r="D42" s="5">
        <v>8605.8892999999989</v>
      </c>
      <c r="E42" s="5">
        <v>1104.8285700000001</v>
      </c>
    </row>
    <row r="43" spans="1:5" x14ac:dyDescent="0.3">
      <c r="A43" s="3">
        <v>41</v>
      </c>
      <c r="B43" s="4">
        <v>44111</v>
      </c>
      <c r="C43" s="5">
        <v>9991.6192900000005</v>
      </c>
      <c r="D43" s="5">
        <v>8796.1090000000004</v>
      </c>
      <c r="E43" s="5">
        <v>1195.5102900000002</v>
      </c>
    </row>
    <row r="44" spans="1:5" x14ac:dyDescent="0.3">
      <c r="A44" s="3">
        <v>42</v>
      </c>
      <c r="B44" s="4">
        <v>44118</v>
      </c>
      <c r="C44" s="5">
        <v>10185.214230000001</v>
      </c>
      <c r="D44" s="5">
        <v>9065.8808000000008</v>
      </c>
      <c r="E44" s="5">
        <v>1119.3334299999999</v>
      </c>
    </row>
    <row r="45" spans="1:5" x14ac:dyDescent="0.3">
      <c r="A45" s="3">
        <v>43</v>
      </c>
      <c r="B45" s="4">
        <v>44125</v>
      </c>
      <c r="C45" s="5">
        <v>9741.905060000001</v>
      </c>
      <c r="D45" s="5">
        <v>8611.7048000000013</v>
      </c>
      <c r="E45" s="5">
        <v>1130.2002600000001</v>
      </c>
    </row>
    <row r="46" spans="1:5" x14ac:dyDescent="0.3">
      <c r="A46" s="3">
        <v>44</v>
      </c>
      <c r="B46" s="4">
        <v>44126</v>
      </c>
      <c r="C46" s="5">
        <v>9526.0211900000013</v>
      </c>
      <c r="D46" s="5">
        <v>8388.4520000000011</v>
      </c>
      <c r="E46" s="5">
        <v>1137.5691900000002</v>
      </c>
    </row>
    <row r="47" spans="1:5" x14ac:dyDescent="0.3">
      <c r="A47" s="3">
        <v>45</v>
      </c>
      <c r="B47" s="4">
        <v>44127</v>
      </c>
      <c r="C47" s="5">
        <v>10271.49336</v>
      </c>
      <c r="D47" s="5">
        <v>9181.3904000000002</v>
      </c>
      <c r="E47" s="5">
        <v>1090.1029599999999</v>
      </c>
    </row>
    <row r="48" spans="1:5" x14ac:dyDescent="0.3">
      <c r="A48" s="3">
        <v>46</v>
      </c>
      <c r="B48" s="4">
        <v>44128</v>
      </c>
      <c r="C48" s="5">
        <v>9969.9168000000009</v>
      </c>
      <c r="D48" s="5">
        <v>8904.5954000000002</v>
      </c>
      <c r="E48" s="5">
        <v>1065.3214</v>
      </c>
    </row>
    <row r="49" spans="1:7" x14ac:dyDescent="0.3">
      <c r="A49" s="3">
        <v>47</v>
      </c>
      <c r="B49" s="4">
        <v>44129</v>
      </c>
      <c r="C49" s="5">
        <v>10087.34073</v>
      </c>
      <c r="D49" s="5">
        <v>9000.4526000000005</v>
      </c>
      <c r="E49" s="5">
        <v>1086.88813</v>
      </c>
    </row>
    <row r="50" spans="1:7" x14ac:dyDescent="0.3">
      <c r="A50" s="3">
        <v>48</v>
      </c>
      <c r="B50" s="4">
        <v>44130</v>
      </c>
      <c r="C50" s="5">
        <v>10374.556269999999</v>
      </c>
      <c r="D50" s="5">
        <v>9181.0486999999994</v>
      </c>
      <c r="E50" s="5">
        <v>1193.5075699999998</v>
      </c>
    </row>
    <row r="51" spans="1:7" x14ac:dyDescent="0.3">
      <c r="A51" s="3">
        <v>49</v>
      </c>
      <c r="B51" s="4">
        <v>44131</v>
      </c>
      <c r="C51" s="5">
        <v>11596.87607585174</v>
      </c>
      <c r="D51" s="5">
        <v>10394.544906382373</v>
      </c>
      <c r="E51" s="5">
        <v>1202.3311694693673</v>
      </c>
    </row>
    <row r="52" spans="1:7" x14ac:dyDescent="0.3">
      <c r="A52" s="48" t="s">
        <v>48</v>
      </c>
      <c r="B52" s="48"/>
      <c r="C52" s="30">
        <f>SUM(C3:C51)</f>
        <v>499619.07218285184</v>
      </c>
      <c r="D52" s="30">
        <f t="shared" ref="D52:E52" si="1">SUM(D3:D51)</f>
        <v>454357.33520638227</v>
      </c>
      <c r="E52" s="30">
        <f t="shared" si="1"/>
        <v>45261.736976469358</v>
      </c>
    </row>
    <row r="53" spans="1:7" x14ac:dyDescent="0.3">
      <c r="A53" s="16"/>
      <c r="B53" s="16"/>
      <c r="C53" s="19"/>
      <c r="D53" s="20"/>
      <c r="E53" s="20"/>
    </row>
    <row r="54" spans="1:7" x14ac:dyDescent="0.3">
      <c r="A54" s="21" t="s">
        <v>26</v>
      </c>
      <c r="B54" s="17"/>
      <c r="C54" s="18"/>
      <c r="D54" s="15"/>
      <c r="E54" s="15"/>
    </row>
    <row r="55" spans="1:7" x14ac:dyDescent="0.3">
      <c r="A55" s="22" t="s">
        <v>49</v>
      </c>
      <c r="B55" s="23"/>
      <c r="C55" s="31">
        <v>56607.229733777705</v>
      </c>
      <c r="D55" s="24"/>
      <c r="E55" s="25"/>
      <c r="F55" s="26"/>
      <c r="G55" s="26"/>
    </row>
    <row r="56" spans="1:7" x14ac:dyDescent="0.3">
      <c r="A56" s="21" t="s">
        <v>24</v>
      </c>
      <c r="B56" s="27"/>
      <c r="C56" s="28"/>
      <c r="D56" s="26"/>
      <c r="E56" s="26"/>
      <c r="F56" s="26"/>
      <c r="G56" s="26"/>
    </row>
    <row r="57" spans="1:7" x14ac:dyDescent="0.3">
      <c r="A57" s="22" t="s">
        <v>49</v>
      </c>
      <c r="B57" s="23"/>
      <c r="C57" s="31">
        <v>50749.660071530321</v>
      </c>
      <c r="D57" s="26"/>
      <c r="E57" s="29"/>
      <c r="F57" s="26"/>
      <c r="G57" s="26"/>
    </row>
    <row r="58" spans="1:7" x14ac:dyDescent="0.3">
      <c r="E58" s="1"/>
    </row>
    <row r="59" spans="1:7" x14ac:dyDescent="0.3">
      <c r="E59" s="1"/>
    </row>
    <row r="60" spans="1:7" x14ac:dyDescent="0.3">
      <c r="E60" s="1"/>
    </row>
    <row r="61" spans="1:7" x14ac:dyDescent="0.3">
      <c r="E61" s="1"/>
    </row>
    <row r="62" spans="1:7" x14ac:dyDescent="0.3">
      <c r="E62" s="1"/>
    </row>
    <row r="63" spans="1:7" x14ac:dyDescent="0.3">
      <c r="E63" s="1"/>
    </row>
    <row r="64" spans="1:7" x14ac:dyDescent="0.3">
      <c r="E64" s="1"/>
    </row>
    <row r="65" spans="5:5" x14ac:dyDescent="0.3">
      <c r="E65" s="1"/>
    </row>
    <row r="66" spans="5:5" x14ac:dyDescent="0.3">
      <c r="E66" s="1"/>
    </row>
    <row r="67" spans="5:5" x14ac:dyDescent="0.3">
      <c r="E67" s="1"/>
    </row>
    <row r="68" spans="5:5" x14ac:dyDescent="0.3">
      <c r="E68" s="1"/>
    </row>
    <row r="69" spans="5:5" x14ac:dyDescent="0.3">
      <c r="E69" s="1"/>
    </row>
    <row r="70" spans="5:5" x14ac:dyDescent="0.3">
      <c r="E70" s="1"/>
    </row>
    <row r="71" spans="5:5" x14ac:dyDescent="0.3">
      <c r="E71" s="1"/>
    </row>
    <row r="72" spans="5:5" x14ac:dyDescent="0.3">
      <c r="E72" s="1"/>
    </row>
    <row r="73" spans="5:5" x14ac:dyDescent="0.3">
      <c r="E73" s="1"/>
    </row>
    <row r="74" spans="5:5" x14ac:dyDescent="0.3">
      <c r="E74" s="1"/>
    </row>
    <row r="75" spans="5:5" x14ac:dyDescent="0.3">
      <c r="E75" s="1"/>
    </row>
    <row r="76" spans="5:5" x14ac:dyDescent="0.3">
      <c r="E76" s="1"/>
    </row>
    <row r="77" spans="5:5" x14ac:dyDescent="0.3">
      <c r="E77" s="1"/>
    </row>
    <row r="78" spans="5:5" x14ac:dyDescent="0.3">
      <c r="E78" s="1"/>
    </row>
    <row r="79" spans="5:5" x14ac:dyDescent="0.3">
      <c r="E79" s="1"/>
    </row>
    <row r="80" spans="5:5" x14ac:dyDescent="0.3">
      <c r="E80" s="1"/>
    </row>
    <row r="81" spans="5:5" x14ac:dyDescent="0.3">
      <c r="E81" s="1"/>
    </row>
    <row r="82" spans="5:5" x14ac:dyDescent="0.3">
      <c r="E82" s="1"/>
    </row>
    <row r="84" spans="5:5" x14ac:dyDescent="0.3">
      <c r="E84" s="1"/>
    </row>
  </sheetData>
  <mergeCells count="3">
    <mergeCell ref="C1:E1"/>
    <mergeCell ref="A1:B2"/>
    <mergeCell ref="A52:B52"/>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54"/>
  <sheetViews>
    <sheetView workbookViewId="0">
      <pane ySplit="2" topLeftCell="A3" activePane="bottomLeft" state="frozen"/>
      <selection pane="bottomLeft" activeCell="A3" sqref="A3"/>
    </sheetView>
  </sheetViews>
  <sheetFormatPr defaultRowHeight="14.4" x14ac:dyDescent="0.3"/>
  <cols>
    <col min="1" max="1" width="5" customWidth="1"/>
    <col min="2" max="2" width="12.1093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2" ht="17.399999999999999" customHeight="1" x14ac:dyDescent="0.3">
      <c r="A1" s="44" t="s">
        <v>25</v>
      </c>
      <c r="B1" s="45"/>
      <c r="C1" s="51" t="s">
        <v>19</v>
      </c>
      <c r="D1" s="52"/>
      <c r="E1" s="52"/>
      <c r="F1" s="52"/>
      <c r="G1" s="52"/>
      <c r="H1" s="52"/>
      <c r="I1" s="52"/>
      <c r="J1" s="52"/>
      <c r="K1" s="52"/>
      <c r="L1" s="52"/>
    </row>
    <row r="2" spans="1:12" ht="25.8" customHeight="1" x14ac:dyDescent="0.3">
      <c r="A2" s="46"/>
      <c r="B2" s="47"/>
      <c r="C2" s="9" t="s">
        <v>9</v>
      </c>
      <c r="D2" s="9" t="s">
        <v>10</v>
      </c>
      <c r="E2" s="9" t="s">
        <v>11</v>
      </c>
      <c r="F2" s="9" t="s">
        <v>12</v>
      </c>
      <c r="G2" s="9" t="s">
        <v>13</v>
      </c>
      <c r="H2" s="9" t="s">
        <v>14</v>
      </c>
      <c r="I2" s="9" t="s">
        <v>15</v>
      </c>
      <c r="J2" s="9" t="s">
        <v>16</v>
      </c>
      <c r="K2" s="9" t="s">
        <v>17</v>
      </c>
      <c r="L2" s="9" t="s">
        <v>18</v>
      </c>
    </row>
    <row r="3" spans="1:12" x14ac:dyDescent="0.3">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
      <c r="A4" s="6">
        <v>2</v>
      </c>
      <c r="B4" s="7">
        <f t="shared" ref="B4:B51"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
      <c r="A21" s="3">
        <v>19</v>
      </c>
      <c r="B21" s="4">
        <f t="shared" si="0"/>
        <v>43957</v>
      </c>
      <c r="C21" s="5">
        <v>1292.0999999999999</v>
      </c>
      <c r="D21" s="5">
        <v>460.87939999999998</v>
      </c>
      <c r="E21" s="5">
        <v>1358.33</v>
      </c>
      <c r="F21" s="5">
        <v>1469.06</v>
      </c>
      <c r="G21" s="5">
        <v>990.76750000000004</v>
      </c>
      <c r="H21" s="5">
        <v>715.94090000000006</v>
      </c>
      <c r="I21" s="5">
        <v>229.1687</v>
      </c>
      <c r="J21" s="5">
        <v>542.76319999999998</v>
      </c>
      <c r="K21" s="5">
        <v>842.96680000000003</v>
      </c>
      <c r="L21" s="5">
        <v>7901.9764999999998</v>
      </c>
    </row>
    <row r="22" spans="1:12" x14ac:dyDescent="0.3">
      <c r="A22" s="3">
        <v>20</v>
      </c>
      <c r="B22" s="4">
        <f t="shared" si="0"/>
        <v>43964</v>
      </c>
      <c r="C22" s="5">
        <v>1296.9100000000001</v>
      </c>
      <c r="D22" s="5">
        <v>478.82580000000002</v>
      </c>
      <c r="E22" s="5">
        <v>1354.66</v>
      </c>
      <c r="F22" s="5">
        <v>1464.41</v>
      </c>
      <c r="G22" s="5">
        <v>1004.54</v>
      </c>
      <c r="H22" s="5">
        <v>743.11360000000002</v>
      </c>
      <c r="I22" s="5">
        <v>214.54259999999999</v>
      </c>
      <c r="J22" s="5">
        <v>582.57270000000005</v>
      </c>
      <c r="K22" s="5">
        <v>970.12009999999998</v>
      </c>
      <c r="L22" s="5">
        <v>8109.6947999999993</v>
      </c>
    </row>
    <row r="23" spans="1:12" x14ac:dyDescent="0.3">
      <c r="A23" s="3">
        <v>21</v>
      </c>
      <c r="B23" s="4">
        <f t="shared" si="0"/>
        <v>43971</v>
      </c>
      <c r="C23" s="5">
        <v>1417.21</v>
      </c>
      <c r="D23" s="5">
        <v>457.08670000000001</v>
      </c>
      <c r="E23" s="5">
        <v>1408.06</v>
      </c>
      <c r="F23" s="5">
        <v>1443.74</v>
      </c>
      <c r="G23" s="5">
        <v>944.90980000000002</v>
      </c>
      <c r="H23" s="5">
        <v>652.35180000000003</v>
      </c>
      <c r="I23" s="5">
        <v>208.62790000000001</v>
      </c>
      <c r="J23" s="5">
        <v>530.77729999999997</v>
      </c>
      <c r="K23" s="5">
        <v>1112.79</v>
      </c>
      <c r="L23" s="5">
        <v>8175.5535000000009</v>
      </c>
    </row>
    <row r="24" spans="1:12" x14ac:dyDescent="0.3">
      <c r="A24" s="32">
        <v>22</v>
      </c>
      <c r="B24" s="4">
        <f t="shared" si="0"/>
        <v>43978</v>
      </c>
      <c r="C24" s="32">
        <v>1563.24</v>
      </c>
      <c r="D24" s="32">
        <v>530.90689999999995</v>
      </c>
      <c r="E24" s="32">
        <v>1504.62</v>
      </c>
      <c r="F24" s="32">
        <v>1591.79</v>
      </c>
      <c r="G24" s="32">
        <v>1030.03</v>
      </c>
      <c r="H24" s="32">
        <v>764.47400000000005</v>
      </c>
      <c r="I24" s="32">
        <v>251.3322</v>
      </c>
      <c r="J24" s="32">
        <v>626.99649999999997</v>
      </c>
      <c r="K24" s="32">
        <v>1220.6099999999999</v>
      </c>
      <c r="L24" s="32">
        <v>9083.9995999999992</v>
      </c>
    </row>
    <row r="25" spans="1:12" x14ac:dyDescent="0.3">
      <c r="A25" s="32">
        <v>23</v>
      </c>
      <c r="B25" s="4">
        <f t="shared" si="0"/>
        <v>43985</v>
      </c>
      <c r="C25" s="32">
        <v>1573.97</v>
      </c>
      <c r="D25" s="32">
        <v>567.28229999999996</v>
      </c>
      <c r="E25" s="32">
        <v>1440.63</v>
      </c>
      <c r="F25" s="32">
        <v>1586.74</v>
      </c>
      <c r="G25" s="32">
        <v>1031.03</v>
      </c>
      <c r="H25" s="32">
        <v>775.65419999999995</v>
      </c>
      <c r="I25" s="32">
        <v>247.2602</v>
      </c>
      <c r="J25" s="32">
        <v>565.36530000000005</v>
      </c>
      <c r="K25" s="32">
        <v>1328.38</v>
      </c>
      <c r="L25" s="32">
        <v>9116.3119999999999</v>
      </c>
    </row>
    <row r="26" spans="1:12" x14ac:dyDescent="0.3">
      <c r="A26" s="32">
        <v>24</v>
      </c>
      <c r="B26" s="4">
        <f t="shared" si="0"/>
        <v>43992</v>
      </c>
      <c r="C26" s="32">
        <v>1878.67</v>
      </c>
      <c r="D26" s="32">
        <v>566.14909999999998</v>
      </c>
      <c r="E26" s="32">
        <v>1779.83</v>
      </c>
      <c r="F26" s="32">
        <v>1684.31</v>
      </c>
      <c r="G26" s="32">
        <v>1132.33</v>
      </c>
      <c r="H26" s="32">
        <v>727.56889999999999</v>
      </c>
      <c r="I26" s="32">
        <v>287.85129999999998</v>
      </c>
      <c r="J26" s="32">
        <v>681.65039999999999</v>
      </c>
      <c r="K26" s="32">
        <v>1460.14</v>
      </c>
      <c r="L26" s="32">
        <v>10198.4997</v>
      </c>
    </row>
    <row r="27" spans="1:12" x14ac:dyDescent="0.3">
      <c r="A27" s="32">
        <v>25</v>
      </c>
      <c r="B27" s="4">
        <f t="shared" si="0"/>
        <v>43999</v>
      </c>
      <c r="C27" s="32">
        <v>2065.58</v>
      </c>
      <c r="D27" s="32">
        <v>587.94979999999998</v>
      </c>
      <c r="E27" s="32">
        <v>2239.14</v>
      </c>
      <c r="F27" s="32">
        <v>1812.74</v>
      </c>
      <c r="G27" s="32">
        <v>1145.6300000000001</v>
      </c>
      <c r="H27" s="32">
        <v>860.88490000000002</v>
      </c>
      <c r="I27" s="32">
        <v>292.5095</v>
      </c>
      <c r="J27" s="32">
        <v>720.42420000000004</v>
      </c>
      <c r="K27" s="32">
        <v>1431.46</v>
      </c>
      <c r="L27" s="32">
        <v>11156.3184</v>
      </c>
    </row>
    <row r="28" spans="1:12" x14ac:dyDescent="0.3">
      <c r="A28" s="32">
        <v>26</v>
      </c>
      <c r="B28" s="4">
        <f t="shared" si="0"/>
        <v>44006</v>
      </c>
      <c r="C28" s="32">
        <v>2271.25</v>
      </c>
      <c r="D28" s="32">
        <v>549.61680000000001</v>
      </c>
      <c r="E28" s="32">
        <v>2657.06</v>
      </c>
      <c r="F28" s="32">
        <v>1871.27</v>
      </c>
      <c r="G28" s="32">
        <v>1127.33</v>
      </c>
      <c r="H28" s="32">
        <v>852.3963</v>
      </c>
      <c r="I28" s="32">
        <v>239.06</v>
      </c>
      <c r="J28" s="32">
        <v>785.06460000000004</v>
      </c>
      <c r="K28" s="32">
        <v>1402.11</v>
      </c>
      <c r="L28" s="32">
        <v>11755.1577</v>
      </c>
    </row>
    <row r="29" spans="1:12" x14ac:dyDescent="0.3">
      <c r="A29" s="32">
        <v>27</v>
      </c>
      <c r="B29" s="4">
        <f t="shared" si="0"/>
        <v>44013</v>
      </c>
      <c r="C29" s="32">
        <v>2754.41</v>
      </c>
      <c r="D29" s="32">
        <v>660.06169999999997</v>
      </c>
      <c r="E29" s="32">
        <v>2982.76</v>
      </c>
      <c r="F29" s="32">
        <v>2179</v>
      </c>
      <c r="G29" s="32">
        <v>1192.3499999999999</v>
      </c>
      <c r="H29" s="32">
        <v>919.80989999999997</v>
      </c>
      <c r="I29" s="32">
        <v>277.0829</v>
      </c>
      <c r="J29" s="32">
        <v>746.87850000000003</v>
      </c>
      <c r="K29" s="32">
        <v>1315.97</v>
      </c>
      <c r="L29" s="32">
        <v>13028.323</v>
      </c>
    </row>
    <row r="30" spans="1:12" x14ac:dyDescent="0.3">
      <c r="A30" s="32">
        <v>28</v>
      </c>
      <c r="B30" s="4">
        <f t="shared" si="0"/>
        <v>44020</v>
      </c>
      <c r="C30" s="32">
        <v>2858.36</v>
      </c>
      <c r="D30" s="32">
        <v>730.59730000000002</v>
      </c>
      <c r="E30" s="32">
        <v>3431.46</v>
      </c>
      <c r="F30" s="32">
        <v>2494.8200000000002</v>
      </c>
      <c r="G30" s="32">
        <v>1227.5999999999999</v>
      </c>
      <c r="H30" s="32">
        <v>1016.34</v>
      </c>
      <c r="I30" s="32">
        <v>259.8621</v>
      </c>
      <c r="J30" s="32">
        <v>879.87860000000001</v>
      </c>
      <c r="K30" s="32">
        <v>1422.47</v>
      </c>
      <c r="L30" s="32">
        <v>14321.388000000001</v>
      </c>
    </row>
    <row r="31" spans="1:12" x14ac:dyDescent="0.3">
      <c r="A31" s="32">
        <v>29</v>
      </c>
      <c r="B31" s="4">
        <f t="shared" si="0"/>
        <v>44027</v>
      </c>
      <c r="C31" s="32">
        <v>2903.83</v>
      </c>
      <c r="D31" s="32">
        <v>953.57920000000001</v>
      </c>
      <c r="E31" s="32">
        <v>3615.62</v>
      </c>
      <c r="F31" s="32">
        <v>3030.21</v>
      </c>
      <c r="G31" s="32">
        <v>1376.17</v>
      </c>
      <c r="H31" s="32">
        <v>1207.21</v>
      </c>
      <c r="I31" s="32">
        <v>372.7414</v>
      </c>
      <c r="J31" s="32">
        <v>972.90909999999997</v>
      </c>
      <c r="K31" s="32">
        <v>1237.5</v>
      </c>
      <c r="L31" s="32">
        <v>15669.769700000003</v>
      </c>
    </row>
    <row r="32" spans="1:12" x14ac:dyDescent="0.3">
      <c r="A32" s="32">
        <v>30</v>
      </c>
      <c r="B32" s="4">
        <f t="shared" si="0"/>
        <v>44034</v>
      </c>
      <c r="C32" s="32">
        <v>2506.63</v>
      </c>
      <c r="D32" s="32">
        <v>1043.98</v>
      </c>
      <c r="E32" s="32">
        <v>3131.13</v>
      </c>
      <c r="F32" s="32">
        <v>2995.86</v>
      </c>
      <c r="G32" s="32">
        <v>1343.62</v>
      </c>
      <c r="H32" s="32">
        <v>1253.05</v>
      </c>
      <c r="I32" s="32">
        <v>326.38799999999998</v>
      </c>
      <c r="J32" s="32">
        <v>891.61210000000005</v>
      </c>
      <c r="K32" s="32">
        <v>1191.49</v>
      </c>
      <c r="L32" s="32">
        <v>14683.760100000001</v>
      </c>
    </row>
    <row r="33" spans="1:12" x14ac:dyDescent="0.3">
      <c r="A33" s="32">
        <v>31</v>
      </c>
      <c r="B33" s="4">
        <f t="shared" si="0"/>
        <v>44041</v>
      </c>
      <c r="C33" s="32">
        <v>2209.59</v>
      </c>
      <c r="D33" s="32">
        <v>1029.69</v>
      </c>
      <c r="E33" s="32">
        <v>2715.6</v>
      </c>
      <c r="F33" s="32">
        <v>2875.74</v>
      </c>
      <c r="G33" s="32">
        <v>1304.48</v>
      </c>
      <c r="H33" s="32">
        <v>1180.96</v>
      </c>
      <c r="I33" s="32">
        <v>328.7183</v>
      </c>
      <c r="J33" s="32">
        <v>885.10940000000005</v>
      </c>
      <c r="K33" s="32">
        <v>1127.5899999999999</v>
      </c>
      <c r="L33" s="32">
        <v>13657.477699999998</v>
      </c>
    </row>
    <row r="34" spans="1:12" x14ac:dyDescent="0.3">
      <c r="A34" s="32">
        <v>32</v>
      </c>
      <c r="B34" s="4">
        <f t="shared" si="0"/>
        <v>44048</v>
      </c>
      <c r="C34" s="32">
        <v>1864.77</v>
      </c>
      <c r="D34" s="32">
        <v>934.0711</v>
      </c>
      <c r="E34" s="32">
        <v>2235.15</v>
      </c>
      <c r="F34" s="32">
        <v>2470.29</v>
      </c>
      <c r="G34" s="32">
        <v>1287.31</v>
      </c>
      <c r="H34" s="32">
        <v>1032.97</v>
      </c>
      <c r="I34" s="32">
        <v>402.33269999999999</v>
      </c>
      <c r="J34" s="32">
        <v>794.32479999999998</v>
      </c>
      <c r="K34" s="32">
        <v>1082.73</v>
      </c>
      <c r="L34" s="32">
        <v>12103.9486</v>
      </c>
    </row>
    <row r="35" spans="1:12" x14ac:dyDescent="0.3">
      <c r="A35" s="32">
        <v>33</v>
      </c>
      <c r="B35" s="4">
        <f t="shared" si="0"/>
        <v>44055</v>
      </c>
      <c r="C35" s="32">
        <v>1660.17</v>
      </c>
      <c r="D35" s="32">
        <v>810.92370000000005</v>
      </c>
      <c r="E35" s="32">
        <v>1968.93</v>
      </c>
      <c r="F35" s="32">
        <v>2167.59</v>
      </c>
      <c r="G35" s="32">
        <v>1253.97</v>
      </c>
      <c r="H35" s="32">
        <v>988.33820000000003</v>
      </c>
      <c r="I35" s="32">
        <v>337.10820000000001</v>
      </c>
      <c r="J35" s="32">
        <v>791.40629999999999</v>
      </c>
      <c r="K35" s="32">
        <v>996.73469999999998</v>
      </c>
      <c r="L35" s="32">
        <v>10975.171100000003</v>
      </c>
    </row>
    <row r="36" spans="1:12" x14ac:dyDescent="0.3">
      <c r="A36" s="32">
        <v>34</v>
      </c>
      <c r="B36" s="4">
        <f t="shared" si="0"/>
        <v>44062</v>
      </c>
      <c r="C36" s="32">
        <v>1702.46</v>
      </c>
      <c r="D36" s="32">
        <v>782.90710000000001</v>
      </c>
      <c r="E36" s="32">
        <v>1889.07</v>
      </c>
      <c r="F36" s="32">
        <v>1999.62</v>
      </c>
      <c r="G36" s="32">
        <v>1128.51</v>
      </c>
      <c r="H36" s="32">
        <v>927.03959999999995</v>
      </c>
      <c r="I36" s="32">
        <v>363.94589999999999</v>
      </c>
      <c r="J36" s="32">
        <v>761.42989999999998</v>
      </c>
      <c r="K36" s="32">
        <v>1073.8699999999999</v>
      </c>
      <c r="L36" s="32">
        <v>10628.852500000001</v>
      </c>
    </row>
    <row r="37" spans="1:12" x14ac:dyDescent="0.3">
      <c r="A37" s="32">
        <v>35</v>
      </c>
      <c r="B37" s="4">
        <f t="shared" si="0"/>
        <v>44069</v>
      </c>
      <c r="C37" s="32">
        <v>1465.62</v>
      </c>
      <c r="D37" s="32">
        <v>699.51750000000004</v>
      </c>
      <c r="E37" s="32">
        <v>1618.69</v>
      </c>
      <c r="F37" s="32">
        <v>1830.78</v>
      </c>
      <c r="G37" s="32">
        <v>1119.18</v>
      </c>
      <c r="H37" s="32">
        <v>775.91740000000004</v>
      </c>
      <c r="I37" s="32">
        <v>324.41950000000003</v>
      </c>
      <c r="J37" s="32">
        <v>637.91340000000002</v>
      </c>
      <c r="K37" s="32">
        <v>1000.89</v>
      </c>
      <c r="L37" s="32">
        <v>9472.9277999999995</v>
      </c>
    </row>
    <row r="38" spans="1:12" x14ac:dyDescent="0.3">
      <c r="A38" s="32">
        <v>36</v>
      </c>
      <c r="B38" s="4">
        <f t="shared" si="0"/>
        <v>44076</v>
      </c>
      <c r="C38" s="32">
        <v>1551.25</v>
      </c>
      <c r="D38" s="32">
        <v>614.38800000000003</v>
      </c>
      <c r="E38" s="32">
        <v>1620.66</v>
      </c>
      <c r="F38" s="32">
        <v>1806.74</v>
      </c>
      <c r="G38" s="32">
        <v>1169.4100000000001</v>
      </c>
      <c r="H38" s="32">
        <v>850.86829999999998</v>
      </c>
      <c r="I38" s="32">
        <v>324.23250000000002</v>
      </c>
      <c r="J38" s="32">
        <v>656.37779999999998</v>
      </c>
      <c r="K38" s="32">
        <v>995.95950000000005</v>
      </c>
      <c r="L38" s="32">
        <v>9589.8860999999997</v>
      </c>
    </row>
    <row r="39" spans="1:12" x14ac:dyDescent="0.3">
      <c r="A39" s="32">
        <v>37</v>
      </c>
      <c r="B39" s="4">
        <f t="shared" si="0"/>
        <v>44083</v>
      </c>
      <c r="C39" s="32">
        <v>1349</v>
      </c>
      <c r="D39" s="32">
        <v>571.72919999999999</v>
      </c>
      <c r="E39" s="32">
        <v>1453.86</v>
      </c>
      <c r="F39" s="32">
        <v>1532.25</v>
      </c>
      <c r="G39" s="32">
        <v>1061.6099999999999</v>
      </c>
      <c r="H39" s="32">
        <v>755.7704</v>
      </c>
      <c r="I39" s="32">
        <v>287.93459999999999</v>
      </c>
      <c r="J39" s="32">
        <v>588.92750000000001</v>
      </c>
      <c r="K39" s="32">
        <v>880.29539999999997</v>
      </c>
      <c r="L39" s="32">
        <v>8481.3770999999997</v>
      </c>
    </row>
    <row r="40" spans="1:12" x14ac:dyDescent="0.3">
      <c r="A40" s="32">
        <v>38</v>
      </c>
      <c r="B40" s="4">
        <f t="shared" si="0"/>
        <v>44090</v>
      </c>
      <c r="C40" s="32">
        <v>1336.12</v>
      </c>
      <c r="D40" s="32">
        <v>549.28179999999998</v>
      </c>
      <c r="E40" s="32">
        <v>1370.01</v>
      </c>
      <c r="F40" s="32">
        <v>1633.57</v>
      </c>
      <c r="G40" s="32">
        <v>1046.05</v>
      </c>
      <c r="H40" s="32">
        <v>755.41010000000006</v>
      </c>
      <c r="I40" s="32">
        <v>295.93099999999998</v>
      </c>
      <c r="J40" s="32">
        <v>636.56989999999996</v>
      </c>
      <c r="K40" s="32">
        <v>840.44860000000006</v>
      </c>
      <c r="L40" s="32">
        <v>8463.3913999999986</v>
      </c>
    </row>
    <row r="41" spans="1:12" x14ac:dyDescent="0.3">
      <c r="A41" s="32">
        <v>39</v>
      </c>
      <c r="B41" s="4">
        <f t="shared" si="0"/>
        <v>44097</v>
      </c>
      <c r="C41" s="32">
        <v>1389.31</v>
      </c>
      <c r="D41" s="32">
        <v>597.64350000000002</v>
      </c>
      <c r="E41" s="32">
        <v>1374.22</v>
      </c>
      <c r="F41" s="32">
        <v>1601.91</v>
      </c>
      <c r="G41" s="32">
        <v>1012.82</v>
      </c>
      <c r="H41" s="32">
        <v>731.82830000000001</v>
      </c>
      <c r="I41" s="32">
        <v>292.10039999999998</v>
      </c>
      <c r="J41" s="32">
        <v>606.94749999999999</v>
      </c>
      <c r="K41" s="32">
        <v>852.07550000000003</v>
      </c>
      <c r="L41" s="32">
        <v>8458.8552</v>
      </c>
    </row>
    <row r="42" spans="1:12" x14ac:dyDescent="0.3">
      <c r="A42" s="32">
        <v>40</v>
      </c>
      <c r="B42" s="4">
        <f t="shared" si="0"/>
        <v>44104</v>
      </c>
      <c r="C42" s="32">
        <v>1413.65</v>
      </c>
      <c r="D42" s="32">
        <v>567.75329999999997</v>
      </c>
      <c r="E42" s="32">
        <v>1383.46</v>
      </c>
      <c r="F42" s="32">
        <v>1619.35</v>
      </c>
      <c r="G42" s="32">
        <v>1030.76</v>
      </c>
      <c r="H42" s="32">
        <v>704.49260000000004</v>
      </c>
      <c r="I42" s="32">
        <v>291.9341</v>
      </c>
      <c r="J42" s="32">
        <v>634.25850000000003</v>
      </c>
      <c r="K42" s="32">
        <v>960.23080000000004</v>
      </c>
      <c r="L42" s="32">
        <v>8605.8892999999989</v>
      </c>
    </row>
    <row r="43" spans="1:12" x14ac:dyDescent="0.3">
      <c r="A43" s="32">
        <v>41</v>
      </c>
      <c r="B43" s="4">
        <f t="shared" si="0"/>
        <v>44111</v>
      </c>
      <c r="C43" s="32">
        <v>1455.96</v>
      </c>
      <c r="D43" s="32">
        <v>576.54349999999999</v>
      </c>
      <c r="E43" s="32">
        <v>1440.8</v>
      </c>
      <c r="F43" s="32">
        <v>1666.25</v>
      </c>
      <c r="G43" s="32">
        <v>1102.83</v>
      </c>
      <c r="H43" s="32">
        <v>825.82439999999997</v>
      </c>
      <c r="I43" s="32">
        <v>257.1893</v>
      </c>
      <c r="J43" s="32">
        <v>582.73569999999995</v>
      </c>
      <c r="K43" s="32">
        <v>887.97609999999997</v>
      </c>
      <c r="L43" s="32">
        <v>8796.1090000000004</v>
      </c>
    </row>
    <row r="44" spans="1:12" x14ac:dyDescent="0.3">
      <c r="A44" s="32">
        <v>42</v>
      </c>
      <c r="B44" s="4">
        <f t="shared" si="0"/>
        <v>44118</v>
      </c>
      <c r="C44" s="32">
        <v>1433.63</v>
      </c>
      <c r="D44" s="32">
        <v>598.81259999999997</v>
      </c>
      <c r="E44" s="32">
        <v>1484.97</v>
      </c>
      <c r="F44" s="32">
        <v>1638.88</v>
      </c>
      <c r="G44" s="32">
        <v>1192.42</v>
      </c>
      <c r="H44" s="32">
        <v>823.0127</v>
      </c>
      <c r="I44" s="32">
        <v>295.40379999999999</v>
      </c>
      <c r="J44" s="32">
        <v>729.28409999999997</v>
      </c>
      <c r="K44" s="32">
        <v>869.46759999999995</v>
      </c>
      <c r="L44" s="32">
        <v>9065.8808000000008</v>
      </c>
    </row>
    <row r="45" spans="1:12" x14ac:dyDescent="0.3">
      <c r="A45" s="32">
        <v>43</v>
      </c>
      <c r="B45" s="4">
        <f t="shared" si="0"/>
        <v>44125</v>
      </c>
      <c r="C45" s="32">
        <v>1525.35</v>
      </c>
      <c r="D45" s="32">
        <v>566.38300000000004</v>
      </c>
      <c r="E45" s="32">
        <v>1408.24</v>
      </c>
      <c r="F45" s="32">
        <v>1582.93</v>
      </c>
      <c r="G45" s="32">
        <v>1064.72</v>
      </c>
      <c r="H45" s="32">
        <v>765.31880000000001</v>
      </c>
      <c r="I45" s="32">
        <v>266.43900000000002</v>
      </c>
      <c r="J45" s="32">
        <v>635.3252</v>
      </c>
      <c r="K45" s="32">
        <v>796.99879999999996</v>
      </c>
      <c r="L45" s="32">
        <v>8611.7048000000013</v>
      </c>
    </row>
    <row r="46" spans="1:12" x14ac:dyDescent="0.3">
      <c r="A46" s="32">
        <v>44</v>
      </c>
      <c r="B46" s="4">
        <f t="shared" si="0"/>
        <v>44132</v>
      </c>
      <c r="C46" s="32">
        <v>1539.91</v>
      </c>
      <c r="D46" s="32">
        <v>561.45820000000003</v>
      </c>
      <c r="E46" s="32">
        <v>1305.72</v>
      </c>
      <c r="F46" s="32">
        <v>1506.69</v>
      </c>
      <c r="G46" s="32">
        <v>955.92200000000003</v>
      </c>
      <c r="H46" s="32">
        <v>826.93830000000003</v>
      </c>
      <c r="I46" s="32">
        <v>270.48869999999999</v>
      </c>
      <c r="J46" s="32">
        <v>593.38440000000003</v>
      </c>
      <c r="K46" s="32">
        <v>827.94039999999995</v>
      </c>
      <c r="L46" s="32">
        <v>8388.4520000000011</v>
      </c>
    </row>
    <row r="47" spans="1:12" x14ac:dyDescent="0.3">
      <c r="A47" s="32">
        <v>45</v>
      </c>
      <c r="B47" s="4">
        <f t="shared" si="0"/>
        <v>44139</v>
      </c>
      <c r="C47" s="32">
        <v>1682.63</v>
      </c>
      <c r="D47" s="32">
        <v>541.02769999999998</v>
      </c>
      <c r="E47" s="32">
        <v>1421.85</v>
      </c>
      <c r="F47" s="32">
        <v>1726.28</v>
      </c>
      <c r="G47" s="32">
        <v>1288.8</v>
      </c>
      <c r="H47" s="32">
        <v>807.30229999999995</v>
      </c>
      <c r="I47" s="32">
        <v>291.27010000000001</v>
      </c>
      <c r="J47" s="32">
        <v>598.23099999999999</v>
      </c>
      <c r="K47" s="32">
        <v>823.99929999999995</v>
      </c>
      <c r="L47" s="32">
        <v>9181.3904000000002</v>
      </c>
    </row>
    <row r="48" spans="1:12" x14ac:dyDescent="0.3">
      <c r="A48" s="32">
        <v>46</v>
      </c>
      <c r="B48" s="4">
        <f t="shared" si="0"/>
        <v>44146</v>
      </c>
      <c r="C48" s="32">
        <v>2002.95</v>
      </c>
      <c r="D48" s="32">
        <v>517.23680000000002</v>
      </c>
      <c r="E48" s="32">
        <v>1404.15</v>
      </c>
      <c r="F48" s="32">
        <v>1512.08</v>
      </c>
      <c r="G48" s="32">
        <v>1039.8</v>
      </c>
      <c r="H48" s="32">
        <v>744.87</v>
      </c>
      <c r="I48" s="32">
        <v>260.4966</v>
      </c>
      <c r="J48" s="32">
        <v>553.9221</v>
      </c>
      <c r="K48" s="32">
        <v>869.08989999999994</v>
      </c>
      <c r="L48" s="32">
        <v>8904.5954000000002</v>
      </c>
    </row>
    <row r="49" spans="1:12" x14ac:dyDescent="0.3">
      <c r="A49" s="32">
        <v>47</v>
      </c>
      <c r="B49" s="4">
        <f t="shared" si="0"/>
        <v>44153</v>
      </c>
      <c r="C49" s="32">
        <v>2111.7199999999998</v>
      </c>
      <c r="D49" s="32">
        <v>493.41849999999999</v>
      </c>
      <c r="E49" s="32">
        <v>1311.75</v>
      </c>
      <c r="F49" s="32">
        <v>1601.2</v>
      </c>
      <c r="G49" s="32">
        <v>1088.6199999999999</v>
      </c>
      <c r="H49" s="32">
        <v>696.827</v>
      </c>
      <c r="I49" s="32">
        <v>219.7251</v>
      </c>
      <c r="J49" s="32">
        <v>596.23919999999998</v>
      </c>
      <c r="K49" s="32">
        <v>880.95280000000002</v>
      </c>
      <c r="L49" s="32">
        <v>9000.4526000000005</v>
      </c>
    </row>
    <row r="50" spans="1:12" x14ac:dyDescent="0.3">
      <c r="A50" s="32">
        <v>48</v>
      </c>
      <c r="B50" s="4">
        <f t="shared" si="0"/>
        <v>44160</v>
      </c>
      <c r="C50" s="32">
        <v>2576.12</v>
      </c>
      <c r="D50" s="32">
        <v>416.90750000000003</v>
      </c>
      <c r="E50" s="32">
        <v>1287.1600000000001</v>
      </c>
      <c r="F50" s="32">
        <v>1504.46</v>
      </c>
      <c r="G50" s="32">
        <v>978.04870000000005</v>
      </c>
      <c r="H50" s="32">
        <v>661.12819999999999</v>
      </c>
      <c r="I50" s="32">
        <v>257.81290000000001</v>
      </c>
      <c r="J50" s="32">
        <v>583.88480000000004</v>
      </c>
      <c r="K50" s="32">
        <v>915.52660000000003</v>
      </c>
      <c r="L50" s="32">
        <v>9181.0486999999994</v>
      </c>
    </row>
    <row r="51" spans="1:12" x14ac:dyDescent="0.3">
      <c r="A51" s="32">
        <v>49</v>
      </c>
      <c r="B51" s="4">
        <f t="shared" si="0"/>
        <v>44167</v>
      </c>
      <c r="C51" s="32">
        <v>2911.3906268430046</v>
      </c>
      <c r="D51" s="32">
        <v>469.7353079097399</v>
      </c>
      <c r="E51" s="32">
        <v>1366.5209167018847</v>
      </c>
      <c r="F51" s="32">
        <v>1891.6317909223233</v>
      </c>
      <c r="G51" s="32">
        <v>1016.1576742812468</v>
      </c>
      <c r="H51" s="32">
        <v>767.82545784570516</v>
      </c>
      <c r="I51" s="32">
        <v>263.75586483188965</v>
      </c>
      <c r="J51" s="32">
        <v>545.68688689462726</v>
      </c>
      <c r="K51" s="32">
        <v>1161.8403801519505</v>
      </c>
      <c r="L51" s="32">
        <v>10394.544906382373</v>
      </c>
    </row>
    <row r="52" spans="1:12" x14ac:dyDescent="0.3">
      <c r="A52" s="53" t="s">
        <v>50</v>
      </c>
      <c r="B52" s="54"/>
      <c r="C52" s="33">
        <f>SUM(C3:C51)</f>
        <v>80261.402426843022</v>
      </c>
      <c r="D52" s="33">
        <f t="shared" ref="D52:L52" si="1">SUM(D3:D51)</f>
        <v>27533.101967909744</v>
      </c>
      <c r="E52" s="33">
        <f t="shared" si="1"/>
        <v>79966.87661670192</v>
      </c>
      <c r="F52" s="33">
        <f t="shared" si="1"/>
        <v>84585.533490922346</v>
      </c>
      <c r="G52" s="33">
        <f t="shared" si="1"/>
        <v>52318.088905281264</v>
      </c>
      <c r="H52" s="33">
        <f t="shared" si="1"/>
        <v>38690.832502845711</v>
      </c>
      <c r="I52" s="33">
        <f t="shared" si="1"/>
        <v>12917.901914831893</v>
      </c>
      <c r="J52" s="33">
        <f t="shared" si="1"/>
        <v>30782.403616894622</v>
      </c>
      <c r="K52" s="33">
        <f t="shared" si="1"/>
        <v>46940.858833151957</v>
      </c>
      <c r="L52" s="33">
        <f t="shared" si="1"/>
        <v>453996.99340638227</v>
      </c>
    </row>
    <row r="53" spans="1:12" ht="16.2" customHeight="1" x14ac:dyDescent="0.3">
      <c r="A53" s="49" t="s">
        <v>8</v>
      </c>
      <c r="B53" s="50"/>
      <c r="C53" s="50"/>
      <c r="D53" s="50"/>
      <c r="E53" s="50"/>
      <c r="F53" s="50"/>
      <c r="G53" s="50"/>
      <c r="H53" s="50"/>
      <c r="I53" s="50"/>
      <c r="J53" s="50"/>
      <c r="K53" s="50"/>
      <c r="L53" s="50"/>
    </row>
    <row r="54" spans="1:12" x14ac:dyDescent="0.3">
      <c r="A54" s="55" t="s">
        <v>51</v>
      </c>
      <c r="B54" s="56"/>
      <c r="C54" s="34">
        <v>16619.55375726461</v>
      </c>
      <c r="D54" s="34">
        <v>4825.1229730591303</v>
      </c>
      <c r="E54" s="34">
        <v>12799.638888014784</v>
      </c>
      <c r="F54" s="34">
        <v>8174.8627539045037</v>
      </c>
      <c r="G54" s="34">
        <v>1967.9937811069681</v>
      </c>
      <c r="H54" s="34">
        <v>2780.519304165106</v>
      </c>
      <c r="I54" s="34">
        <v>1705.5270560324514</v>
      </c>
      <c r="J54" s="34">
        <v>2728.9385929505461</v>
      </c>
      <c r="K54" s="34">
        <v>7332.6886546400247</v>
      </c>
      <c r="L54" s="34">
        <v>56607.229733777705</v>
      </c>
    </row>
  </sheetData>
  <mergeCells count="5">
    <mergeCell ref="A53:L53"/>
    <mergeCell ref="C1:L1"/>
    <mergeCell ref="A1:B2"/>
    <mergeCell ref="A52:B52"/>
    <mergeCell ref="A54:B5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54"/>
  <sheetViews>
    <sheetView workbookViewId="0">
      <selection sqref="A1:B2"/>
    </sheetView>
  </sheetViews>
  <sheetFormatPr defaultRowHeight="14.4" x14ac:dyDescent="0.3"/>
  <cols>
    <col min="1" max="1" width="4.21875" customWidth="1"/>
    <col min="2" max="2" width="10.664062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44" t="s">
        <v>25</v>
      </c>
      <c r="B1" s="45"/>
      <c r="C1" s="60" t="s">
        <v>19</v>
      </c>
      <c r="D1" s="61"/>
      <c r="E1" s="61"/>
      <c r="F1" s="61"/>
      <c r="G1" s="61"/>
      <c r="H1" s="61"/>
      <c r="I1" s="61"/>
      <c r="J1" s="62"/>
    </row>
    <row r="2" spans="1:10" ht="24" customHeight="1" x14ac:dyDescent="0.3">
      <c r="A2" s="46"/>
      <c r="B2" s="47"/>
      <c r="C2" s="2" t="s">
        <v>3</v>
      </c>
      <c r="D2" s="2" t="s">
        <v>4</v>
      </c>
      <c r="E2" s="2" t="s">
        <v>5</v>
      </c>
      <c r="F2" s="2" t="s">
        <v>6</v>
      </c>
      <c r="G2" s="2" t="s">
        <v>7</v>
      </c>
      <c r="H2" s="2" t="s">
        <v>0</v>
      </c>
      <c r="I2" s="2" t="s">
        <v>1</v>
      </c>
      <c r="J2" s="2" t="s">
        <v>2</v>
      </c>
    </row>
    <row r="3" spans="1:10" x14ac:dyDescent="0.3">
      <c r="A3" s="32">
        <v>1</v>
      </c>
      <c r="B3" s="4">
        <v>43831</v>
      </c>
      <c r="C3" s="32">
        <v>162.2431</v>
      </c>
      <c r="D3" s="32">
        <v>466.83420000000001</v>
      </c>
      <c r="E3" s="32">
        <v>394.46949999999998</v>
      </c>
      <c r="F3" s="32">
        <v>322.55919999999998</v>
      </c>
      <c r="G3" s="32">
        <v>390.36630000000002</v>
      </c>
      <c r="H3" s="32">
        <v>133.39449999999999</v>
      </c>
      <c r="I3" s="32">
        <v>199.3349</v>
      </c>
      <c r="J3" s="32">
        <v>339.59679999999997</v>
      </c>
    </row>
    <row r="4" spans="1:10" x14ac:dyDescent="0.3">
      <c r="A4" s="35">
        <v>2</v>
      </c>
      <c r="B4" s="7">
        <f t="shared" ref="B4:B51" si="0">B3+7</f>
        <v>43838</v>
      </c>
      <c r="C4" s="32">
        <v>127.2132</v>
      </c>
      <c r="D4" s="32">
        <v>504.834</v>
      </c>
      <c r="E4" s="32">
        <v>372.80430000000001</v>
      </c>
      <c r="F4" s="32">
        <v>307.23180000000002</v>
      </c>
      <c r="G4" s="32">
        <v>388.25760000000002</v>
      </c>
      <c r="H4" s="32">
        <v>121.3257</v>
      </c>
      <c r="I4" s="32">
        <v>163.9246</v>
      </c>
      <c r="J4" s="32">
        <v>316.45859999999999</v>
      </c>
    </row>
    <row r="5" spans="1:10" x14ac:dyDescent="0.3">
      <c r="A5" s="32">
        <v>3</v>
      </c>
      <c r="B5" s="4">
        <f t="shared" si="0"/>
        <v>43845</v>
      </c>
      <c r="C5" s="32">
        <v>137.77879999999999</v>
      </c>
      <c r="D5" s="32">
        <v>478.15089999999998</v>
      </c>
      <c r="E5" s="32">
        <v>366.5292</v>
      </c>
      <c r="F5" s="32">
        <v>289.82010000000002</v>
      </c>
      <c r="G5" s="32">
        <v>378.80070000000001</v>
      </c>
      <c r="H5" s="32">
        <v>117.2608</v>
      </c>
      <c r="I5" s="32">
        <v>201.7423</v>
      </c>
      <c r="J5" s="32">
        <v>287.67829999999998</v>
      </c>
    </row>
    <row r="6" spans="1:10" x14ac:dyDescent="0.3">
      <c r="A6" s="32">
        <v>4</v>
      </c>
      <c r="B6" s="4">
        <f t="shared" si="0"/>
        <v>43852</v>
      </c>
      <c r="C6" s="32">
        <v>135.7824</v>
      </c>
      <c r="D6" s="32">
        <v>510.96929999999998</v>
      </c>
      <c r="E6" s="32">
        <v>391.76580000000001</v>
      </c>
      <c r="F6" s="32">
        <v>278.16379999999998</v>
      </c>
      <c r="G6" s="32">
        <v>412.7396</v>
      </c>
      <c r="H6" s="32">
        <v>93.32217</v>
      </c>
      <c r="I6" s="32">
        <v>162.28630000000001</v>
      </c>
      <c r="J6" s="32">
        <v>285.35980000000001</v>
      </c>
    </row>
    <row r="7" spans="1:10" x14ac:dyDescent="0.3">
      <c r="A7" s="32">
        <v>5</v>
      </c>
      <c r="B7" s="4">
        <f t="shared" si="0"/>
        <v>43859</v>
      </c>
      <c r="C7" s="32">
        <v>141.1369</v>
      </c>
      <c r="D7" s="32">
        <v>550.28610000000003</v>
      </c>
      <c r="E7" s="32">
        <v>383.48379999999997</v>
      </c>
      <c r="F7" s="32">
        <v>290.39920000000001</v>
      </c>
      <c r="G7" s="32">
        <v>394.93470000000002</v>
      </c>
      <c r="H7" s="32">
        <v>123.753</v>
      </c>
      <c r="I7" s="32">
        <v>181.93459999999999</v>
      </c>
      <c r="J7" s="32">
        <v>319.68700000000001</v>
      </c>
    </row>
    <row r="8" spans="1:10" x14ac:dyDescent="0.3">
      <c r="A8" s="32">
        <v>6</v>
      </c>
      <c r="B8" s="4">
        <f t="shared" si="0"/>
        <v>43866</v>
      </c>
      <c r="C8" s="32">
        <v>161.10489999999999</v>
      </c>
      <c r="D8" s="32">
        <v>488.84179999999998</v>
      </c>
      <c r="E8" s="32">
        <v>372.38940000000002</v>
      </c>
      <c r="F8" s="32">
        <v>322.21690000000001</v>
      </c>
      <c r="G8" s="32">
        <v>356.7285</v>
      </c>
      <c r="H8" s="32">
        <v>148.2149</v>
      </c>
      <c r="I8" s="32">
        <v>191.5164</v>
      </c>
      <c r="J8" s="32">
        <v>306.18430000000001</v>
      </c>
    </row>
    <row r="9" spans="1:10" x14ac:dyDescent="0.3">
      <c r="A9" s="32">
        <v>7</v>
      </c>
      <c r="B9" s="4">
        <f t="shared" si="0"/>
        <v>43873</v>
      </c>
      <c r="C9" s="32">
        <v>148.1619</v>
      </c>
      <c r="D9" s="32">
        <v>461.4</v>
      </c>
      <c r="E9" s="32">
        <v>374.67809999999997</v>
      </c>
      <c r="F9" s="32">
        <v>288.52710000000002</v>
      </c>
      <c r="G9" s="32">
        <v>349.90350000000001</v>
      </c>
      <c r="H9" s="32">
        <v>139.17310000000001</v>
      </c>
      <c r="I9" s="32">
        <v>158.35220000000001</v>
      </c>
      <c r="J9" s="32">
        <v>338.67540000000002</v>
      </c>
    </row>
    <row r="10" spans="1:10" x14ac:dyDescent="0.3">
      <c r="A10" s="32">
        <v>8</v>
      </c>
      <c r="B10" s="4">
        <f t="shared" si="0"/>
        <v>43880</v>
      </c>
      <c r="C10" s="32">
        <v>113.825</v>
      </c>
      <c r="D10" s="32">
        <v>459.45800000000003</v>
      </c>
      <c r="E10" s="32">
        <v>375.86680000000001</v>
      </c>
      <c r="F10" s="32">
        <v>304.97609999999997</v>
      </c>
      <c r="G10" s="32">
        <v>376.42649999999998</v>
      </c>
      <c r="H10" s="32">
        <v>121.1848</v>
      </c>
      <c r="I10" s="32">
        <v>161.4161</v>
      </c>
      <c r="J10" s="32">
        <v>360.185</v>
      </c>
    </row>
    <row r="11" spans="1:10" x14ac:dyDescent="0.3">
      <c r="A11" s="32">
        <v>9</v>
      </c>
      <c r="B11" s="4">
        <f t="shared" si="0"/>
        <v>43887</v>
      </c>
      <c r="C11" s="32">
        <v>129.40780000000001</v>
      </c>
      <c r="D11" s="32">
        <v>469.87099999999998</v>
      </c>
      <c r="E11" s="32">
        <v>368.49680000000001</v>
      </c>
      <c r="F11" s="32">
        <v>321.17430000000002</v>
      </c>
      <c r="G11" s="32">
        <v>399.584</v>
      </c>
      <c r="H11" s="32">
        <v>117.4051</v>
      </c>
      <c r="I11" s="32">
        <v>174.20689999999999</v>
      </c>
      <c r="J11" s="32">
        <v>324.64170000000001</v>
      </c>
    </row>
    <row r="12" spans="1:10" x14ac:dyDescent="0.3">
      <c r="A12" s="32">
        <v>10</v>
      </c>
      <c r="B12" s="4">
        <f t="shared" si="0"/>
        <v>43894</v>
      </c>
      <c r="C12" s="32">
        <v>140.358</v>
      </c>
      <c r="D12" s="32">
        <v>480.66719999999998</v>
      </c>
      <c r="E12" s="32">
        <v>364.4821</v>
      </c>
      <c r="F12" s="32">
        <v>293.4151</v>
      </c>
      <c r="G12" s="32">
        <v>391.7611</v>
      </c>
      <c r="H12" s="32">
        <v>130.67529999999999</v>
      </c>
      <c r="I12" s="32">
        <v>179.23320000000001</v>
      </c>
      <c r="J12" s="32">
        <v>356.04989999999998</v>
      </c>
    </row>
    <row r="13" spans="1:10" x14ac:dyDescent="0.3">
      <c r="A13" s="32">
        <v>11</v>
      </c>
      <c r="B13" s="4">
        <f t="shared" si="0"/>
        <v>43901</v>
      </c>
      <c r="C13" s="32">
        <v>103.3456</v>
      </c>
      <c r="D13" s="32">
        <v>492.67930000000001</v>
      </c>
      <c r="E13" s="32">
        <v>379.33100000000002</v>
      </c>
      <c r="F13" s="32">
        <v>267.48259999999999</v>
      </c>
      <c r="G13" s="32">
        <v>410.24599999999998</v>
      </c>
      <c r="H13" s="32">
        <v>117.6597</v>
      </c>
      <c r="I13" s="32">
        <v>146.80199999999999</v>
      </c>
      <c r="J13" s="32">
        <v>349.49119999999999</v>
      </c>
    </row>
    <row r="14" spans="1:10" x14ac:dyDescent="0.3">
      <c r="A14" s="32">
        <v>12</v>
      </c>
      <c r="B14" s="4">
        <f t="shared" si="0"/>
        <v>43908</v>
      </c>
      <c r="C14" s="32">
        <v>126.6112</v>
      </c>
      <c r="D14" s="32">
        <v>500.2004</v>
      </c>
      <c r="E14" s="32">
        <v>382.25819999999999</v>
      </c>
      <c r="F14" s="32">
        <v>301.25569999999999</v>
      </c>
      <c r="G14" s="32">
        <v>393.10770000000002</v>
      </c>
      <c r="H14" s="32">
        <v>122.6639</v>
      </c>
      <c r="I14" s="32">
        <v>162.024</v>
      </c>
      <c r="J14" s="32">
        <v>332.5736</v>
      </c>
    </row>
    <row r="15" spans="1:10" x14ac:dyDescent="0.3">
      <c r="A15" s="32">
        <v>13</v>
      </c>
      <c r="B15" s="4">
        <f t="shared" si="0"/>
        <v>43915</v>
      </c>
      <c r="C15" s="32">
        <v>124.46</v>
      </c>
      <c r="D15" s="32">
        <v>494.63389999999998</v>
      </c>
      <c r="E15" s="32">
        <v>378.44729999999998</v>
      </c>
      <c r="F15" s="32">
        <v>284.13310000000001</v>
      </c>
      <c r="G15" s="32">
        <v>327.2731</v>
      </c>
      <c r="H15" s="32">
        <v>130.494</v>
      </c>
      <c r="I15" s="32">
        <v>175.4169</v>
      </c>
      <c r="J15" s="32">
        <v>302.51620000000003</v>
      </c>
    </row>
    <row r="16" spans="1:10" x14ac:dyDescent="0.3">
      <c r="A16" s="32">
        <v>14</v>
      </c>
      <c r="B16" s="4">
        <f t="shared" si="0"/>
        <v>43922</v>
      </c>
      <c r="C16" s="32">
        <v>113.104</v>
      </c>
      <c r="D16" s="32">
        <v>513.45910000000003</v>
      </c>
      <c r="E16" s="32">
        <v>376.76850000000002</v>
      </c>
      <c r="F16" s="32">
        <v>279.13159999999999</v>
      </c>
      <c r="G16" s="32">
        <v>399.30220000000003</v>
      </c>
      <c r="H16" s="32">
        <v>104.2341</v>
      </c>
      <c r="I16" s="32">
        <v>171.96520000000001</v>
      </c>
      <c r="J16" s="32">
        <v>313.69940000000003</v>
      </c>
    </row>
    <row r="17" spans="1:10" x14ac:dyDescent="0.3">
      <c r="A17" s="32">
        <v>15</v>
      </c>
      <c r="B17" s="4">
        <f t="shared" si="0"/>
        <v>43929</v>
      </c>
      <c r="C17" s="32">
        <v>131.86699999999999</v>
      </c>
      <c r="D17" s="32">
        <v>498.93599999999998</v>
      </c>
      <c r="E17" s="32">
        <v>397.75970000000001</v>
      </c>
      <c r="F17" s="32">
        <v>287.38720000000001</v>
      </c>
      <c r="G17" s="32">
        <v>404.02699999999999</v>
      </c>
      <c r="H17" s="32">
        <v>157.0342</v>
      </c>
      <c r="I17" s="32">
        <v>188.11</v>
      </c>
      <c r="J17" s="32">
        <v>290.72660000000002</v>
      </c>
    </row>
    <row r="18" spans="1:10" x14ac:dyDescent="0.3">
      <c r="A18" s="32">
        <v>16</v>
      </c>
      <c r="B18" s="4">
        <f t="shared" si="0"/>
        <v>43936</v>
      </c>
      <c r="C18" s="32">
        <v>129.86420000000001</v>
      </c>
      <c r="D18" s="32">
        <v>492.85989999999998</v>
      </c>
      <c r="E18" s="32">
        <v>360.92849999999999</v>
      </c>
      <c r="F18" s="32">
        <v>281.86070000000001</v>
      </c>
      <c r="G18" s="32">
        <v>405.58710000000002</v>
      </c>
      <c r="H18" s="32">
        <v>110.384</v>
      </c>
      <c r="I18" s="32">
        <v>191.3329</v>
      </c>
      <c r="J18" s="32">
        <v>280.0797</v>
      </c>
    </row>
    <row r="19" spans="1:10" x14ac:dyDescent="0.3">
      <c r="A19" s="32">
        <v>17</v>
      </c>
      <c r="B19" s="4">
        <f t="shared" si="0"/>
        <v>43943</v>
      </c>
      <c r="C19" s="32">
        <v>130.96799999999999</v>
      </c>
      <c r="D19" s="32">
        <v>482.79509999999999</v>
      </c>
      <c r="E19" s="32">
        <v>341.9058</v>
      </c>
      <c r="F19" s="32">
        <v>261.63720000000001</v>
      </c>
      <c r="G19" s="32">
        <v>342.52440000000001</v>
      </c>
      <c r="H19" s="32">
        <v>108.0688</v>
      </c>
      <c r="I19" s="32">
        <v>161.04849999999999</v>
      </c>
      <c r="J19" s="32">
        <v>293.42270000000002</v>
      </c>
    </row>
    <row r="20" spans="1:10" x14ac:dyDescent="0.3">
      <c r="A20" s="32">
        <v>18</v>
      </c>
      <c r="B20" s="4">
        <f t="shared" si="0"/>
        <v>43950</v>
      </c>
      <c r="C20" s="32">
        <v>110.8329</v>
      </c>
      <c r="D20" s="32">
        <v>488.46839999999997</v>
      </c>
      <c r="E20" s="32">
        <v>369.77050000000003</v>
      </c>
      <c r="F20" s="32">
        <v>288.58370000000002</v>
      </c>
      <c r="G20" s="32">
        <v>409.49889999999999</v>
      </c>
      <c r="H20" s="32">
        <v>98.820869999999999</v>
      </c>
      <c r="I20" s="32">
        <v>158.35810000000001</v>
      </c>
      <c r="J20" s="32">
        <v>351.47649999999999</v>
      </c>
    </row>
    <row r="21" spans="1:10" x14ac:dyDescent="0.3">
      <c r="A21" s="32">
        <v>19</v>
      </c>
      <c r="B21" s="4">
        <f t="shared" si="0"/>
        <v>43957</v>
      </c>
      <c r="C21" s="32">
        <v>97.97587</v>
      </c>
      <c r="D21" s="32">
        <v>540.4049</v>
      </c>
      <c r="E21" s="32">
        <v>355.8691</v>
      </c>
      <c r="F21" s="32">
        <v>313.31130000000002</v>
      </c>
      <c r="G21" s="32">
        <v>431.43560000000002</v>
      </c>
      <c r="H21" s="32">
        <v>123.0153</v>
      </c>
      <c r="I21" s="32">
        <v>159.4751</v>
      </c>
      <c r="J21" s="32">
        <v>320.79649999999998</v>
      </c>
    </row>
    <row r="22" spans="1:10" x14ac:dyDescent="0.3">
      <c r="A22" s="32">
        <v>20</v>
      </c>
      <c r="B22" s="4">
        <f t="shared" si="0"/>
        <v>43964</v>
      </c>
      <c r="C22" s="32">
        <v>95.209010000000006</v>
      </c>
      <c r="D22" s="32">
        <v>659.28409999999997</v>
      </c>
      <c r="E22" s="32">
        <v>404.7672</v>
      </c>
      <c r="F22" s="32">
        <v>299.8947</v>
      </c>
      <c r="G22" s="32">
        <v>406.54730000000001</v>
      </c>
      <c r="H22" s="32">
        <v>111.1567</v>
      </c>
      <c r="I22" s="32">
        <v>194.79669999999999</v>
      </c>
      <c r="J22" s="32">
        <v>323.92590000000001</v>
      </c>
    </row>
    <row r="23" spans="1:10" x14ac:dyDescent="0.3">
      <c r="A23" s="32">
        <v>21</v>
      </c>
      <c r="B23" s="4">
        <f t="shared" si="0"/>
        <v>43971</v>
      </c>
      <c r="C23" s="32">
        <v>90.601889999999997</v>
      </c>
      <c r="D23" s="32">
        <v>792.7364</v>
      </c>
      <c r="E23" s="32">
        <v>423.3039</v>
      </c>
      <c r="F23" s="32">
        <v>249.68170000000001</v>
      </c>
      <c r="G23" s="32">
        <v>423.02659999999997</v>
      </c>
      <c r="H23" s="32">
        <v>135.97909999999999</v>
      </c>
      <c r="I23" s="32">
        <v>192.5241</v>
      </c>
      <c r="J23" s="32">
        <v>357.79700000000003</v>
      </c>
    </row>
    <row r="24" spans="1:10" x14ac:dyDescent="0.3">
      <c r="A24" s="32">
        <v>22</v>
      </c>
      <c r="B24" s="4">
        <f t="shared" si="0"/>
        <v>43978</v>
      </c>
      <c r="C24" s="32">
        <v>121.55759999999999</v>
      </c>
      <c r="D24" s="32">
        <v>816.58929999999998</v>
      </c>
      <c r="E24" s="32">
        <v>401.31009999999998</v>
      </c>
      <c r="F24" s="32">
        <v>286.55059999999997</v>
      </c>
      <c r="G24" s="32">
        <v>473.70479999999998</v>
      </c>
      <c r="H24" s="32">
        <v>118.06529999999999</v>
      </c>
      <c r="I24" s="32">
        <v>233.3621</v>
      </c>
      <c r="J24" s="32">
        <v>383.19909999999999</v>
      </c>
    </row>
    <row r="25" spans="1:10" x14ac:dyDescent="0.3">
      <c r="A25" s="32">
        <v>23</v>
      </c>
      <c r="B25" s="4">
        <f t="shared" si="0"/>
        <v>43985</v>
      </c>
      <c r="C25" s="32">
        <v>117.0802</v>
      </c>
      <c r="D25" s="32">
        <v>931.90039999999999</v>
      </c>
      <c r="E25" s="32">
        <v>416.40179999999998</v>
      </c>
      <c r="F25" s="32">
        <v>310.13990000000001</v>
      </c>
      <c r="G25" s="32">
        <v>420.05119999999999</v>
      </c>
      <c r="H25" s="32">
        <v>161.54</v>
      </c>
      <c r="I25" s="32">
        <v>257.0455</v>
      </c>
      <c r="J25" s="32">
        <v>340.8648</v>
      </c>
    </row>
    <row r="26" spans="1:10" x14ac:dyDescent="0.3">
      <c r="A26" s="32">
        <v>24</v>
      </c>
      <c r="B26" s="4">
        <f t="shared" si="0"/>
        <v>43992</v>
      </c>
      <c r="C26" s="32">
        <v>158.67400000000001</v>
      </c>
      <c r="D26" s="32">
        <v>975.20050000000003</v>
      </c>
      <c r="E26" s="32">
        <v>507.56270000000001</v>
      </c>
      <c r="F26" s="32">
        <v>301.5249</v>
      </c>
      <c r="G26" s="32">
        <v>576.0018</v>
      </c>
      <c r="H26" s="32">
        <v>169.7415</v>
      </c>
      <c r="I26" s="32">
        <v>296.0224</v>
      </c>
      <c r="J26" s="32">
        <v>408.5249</v>
      </c>
    </row>
    <row r="27" spans="1:10" x14ac:dyDescent="0.3">
      <c r="A27" s="32">
        <v>25</v>
      </c>
      <c r="B27" s="4">
        <f t="shared" si="0"/>
        <v>43999</v>
      </c>
      <c r="C27" s="32">
        <v>213.64930000000001</v>
      </c>
      <c r="D27" s="32">
        <v>943.24850000000004</v>
      </c>
      <c r="E27" s="32">
        <v>615.03599999999994</v>
      </c>
      <c r="F27" s="32">
        <v>362.2758</v>
      </c>
      <c r="G27" s="32">
        <v>784.66669999999999</v>
      </c>
      <c r="H27" s="32">
        <v>156.29849999999999</v>
      </c>
      <c r="I27" s="32">
        <v>367.38139999999999</v>
      </c>
      <c r="J27" s="32">
        <v>461.20769999999999</v>
      </c>
    </row>
    <row r="28" spans="1:10" x14ac:dyDescent="0.3">
      <c r="A28" s="32">
        <v>26</v>
      </c>
      <c r="B28" s="4">
        <f t="shared" si="0"/>
        <v>44006</v>
      </c>
      <c r="C28" s="32">
        <v>284.08699999999999</v>
      </c>
      <c r="D28" s="32">
        <v>894.72389999999996</v>
      </c>
      <c r="E28" s="32">
        <v>760.81700000000001</v>
      </c>
      <c r="F28" s="32">
        <v>348.90010000000001</v>
      </c>
      <c r="G28" s="32">
        <v>959.87090000000001</v>
      </c>
      <c r="H28" s="32">
        <v>148.8648</v>
      </c>
      <c r="I28" s="32">
        <v>423.4819</v>
      </c>
      <c r="J28" s="32">
        <v>504.7011</v>
      </c>
    </row>
    <row r="29" spans="1:10" x14ac:dyDescent="0.3">
      <c r="A29" s="32">
        <v>27</v>
      </c>
      <c r="B29" s="4">
        <f t="shared" si="0"/>
        <v>44013</v>
      </c>
      <c r="C29" s="32">
        <v>225.99940000000001</v>
      </c>
      <c r="D29" s="32">
        <v>881.19410000000005</v>
      </c>
      <c r="E29" s="32">
        <v>820.33050000000003</v>
      </c>
      <c r="F29" s="32">
        <v>431.15019999999998</v>
      </c>
      <c r="G29" s="32">
        <v>1063.25</v>
      </c>
      <c r="H29" s="32">
        <v>152.54589999999999</v>
      </c>
      <c r="I29" s="32">
        <v>510.23759999999999</v>
      </c>
      <c r="J29" s="32">
        <v>570.52530000000002</v>
      </c>
    </row>
    <row r="30" spans="1:10" x14ac:dyDescent="0.3">
      <c r="A30" s="32">
        <v>28</v>
      </c>
      <c r="B30" s="4">
        <f t="shared" si="0"/>
        <v>44020</v>
      </c>
      <c r="C30" s="32">
        <v>232.8023</v>
      </c>
      <c r="D30" s="32">
        <v>889.79250000000002</v>
      </c>
      <c r="E30" s="32">
        <v>1063.9100000000001</v>
      </c>
      <c r="F30" s="32">
        <v>532.23099999999999</v>
      </c>
      <c r="G30" s="32">
        <v>1181.8499999999999</v>
      </c>
      <c r="H30" s="32">
        <v>198.23419999999999</v>
      </c>
      <c r="I30" s="32">
        <v>457.75869999999998</v>
      </c>
      <c r="J30" s="32">
        <v>639.94299999999998</v>
      </c>
    </row>
    <row r="31" spans="1:10" x14ac:dyDescent="0.3">
      <c r="A31" s="32">
        <v>29</v>
      </c>
      <c r="B31" s="4">
        <f t="shared" si="0"/>
        <v>44027</v>
      </c>
      <c r="C31" s="32">
        <v>360.71609999999998</v>
      </c>
      <c r="D31" s="32">
        <v>753.14589999999998</v>
      </c>
      <c r="E31" s="32">
        <v>1121.29</v>
      </c>
      <c r="F31" s="32">
        <v>714.30039999999997</v>
      </c>
      <c r="G31" s="32">
        <v>1125.05</v>
      </c>
      <c r="H31" s="32">
        <v>160.08789999999999</v>
      </c>
      <c r="I31" s="32">
        <v>454.661</v>
      </c>
      <c r="J31" s="32">
        <v>727.24519999999995</v>
      </c>
    </row>
    <row r="32" spans="1:10" x14ac:dyDescent="0.3">
      <c r="A32" s="32">
        <v>30</v>
      </c>
      <c r="B32" s="4">
        <f t="shared" si="0"/>
        <v>44034</v>
      </c>
      <c r="C32" s="32">
        <v>216.6035</v>
      </c>
      <c r="D32" s="32">
        <v>736.66930000000002</v>
      </c>
      <c r="E32" s="32">
        <v>942.43539999999996</v>
      </c>
      <c r="F32" s="32">
        <v>685.18079999999998</v>
      </c>
      <c r="G32" s="32">
        <v>937.29870000000005</v>
      </c>
      <c r="H32" s="32">
        <v>243.84100000000001</v>
      </c>
      <c r="I32" s="32">
        <v>370.7518</v>
      </c>
      <c r="J32" s="32">
        <v>687.05909999999994</v>
      </c>
    </row>
    <row r="33" spans="1:10" x14ac:dyDescent="0.3">
      <c r="A33" s="32">
        <v>31</v>
      </c>
      <c r="B33" s="4">
        <f t="shared" si="0"/>
        <v>44041</v>
      </c>
      <c r="C33" s="32">
        <v>221.87729999999999</v>
      </c>
      <c r="D33" s="32">
        <v>694.8655</v>
      </c>
      <c r="E33" s="32">
        <v>743.85029999999995</v>
      </c>
      <c r="F33" s="32">
        <v>578.89089999999999</v>
      </c>
      <c r="G33" s="32">
        <v>812.77419999999995</v>
      </c>
      <c r="H33" s="32">
        <v>257.62689999999998</v>
      </c>
      <c r="I33" s="32">
        <v>334.82100000000003</v>
      </c>
      <c r="J33" s="32">
        <v>670.64980000000003</v>
      </c>
    </row>
    <row r="34" spans="1:10" x14ac:dyDescent="0.3">
      <c r="A34" s="32">
        <v>32</v>
      </c>
      <c r="B34" s="4">
        <f t="shared" si="0"/>
        <v>44048</v>
      </c>
      <c r="C34" s="32">
        <v>170.3723</v>
      </c>
      <c r="D34" s="32">
        <v>663.31089999999995</v>
      </c>
      <c r="E34" s="32">
        <v>671.24779999999998</v>
      </c>
      <c r="F34" s="32">
        <v>496.36309999999997</v>
      </c>
      <c r="G34" s="32">
        <v>611.2491</v>
      </c>
      <c r="H34" s="32">
        <v>269.65589999999997</v>
      </c>
      <c r="I34" s="32">
        <v>292.79140000000001</v>
      </c>
      <c r="J34" s="32">
        <v>549.61680000000001</v>
      </c>
    </row>
    <row r="35" spans="1:10" x14ac:dyDescent="0.3">
      <c r="A35" s="32">
        <v>33</v>
      </c>
      <c r="B35" s="4">
        <f t="shared" si="0"/>
        <v>44055</v>
      </c>
      <c r="C35" s="32">
        <v>165.35159999999999</v>
      </c>
      <c r="D35" s="32">
        <v>577.07590000000005</v>
      </c>
      <c r="E35" s="32">
        <v>525.75409999999999</v>
      </c>
      <c r="F35" s="32">
        <v>405.7817</v>
      </c>
      <c r="G35" s="32">
        <v>604.9357</v>
      </c>
      <c r="H35" s="32">
        <v>250.274</v>
      </c>
      <c r="I35" s="32">
        <v>250.83099999999999</v>
      </c>
      <c r="J35" s="32">
        <v>465.5052</v>
      </c>
    </row>
    <row r="36" spans="1:10" x14ac:dyDescent="0.3">
      <c r="A36" s="32">
        <v>34</v>
      </c>
      <c r="B36" s="4">
        <f t="shared" si="0"/>
        <v>44062</v>
      </c>
      <c r="C36" s="32">
        <v>134.95599999999999</v>
      </c>
      <c r="D36" s="32">
        <v>618.39210000000003</v>
      </c>
      <c r="E36" s="32">
        <v>567.85599999999999</v>
      </c>
      <c r="F36" s="32">
        <v>431.44479999999999</v>
      </c>
      <c r="G36" s="32">
        <v>539.78890000000001</v>
      </c>
      <c r="H36" s="32">
        <v>220.5909</v>
      </c>
      <c r="I36" s="32">
        <v>259.81330000000003</v>
      </c>
      <c r="J36" s="32">
        <v>472.48140000000001</v>
      </c>
    </row>
    <row r="37" spans="1:10" x14ac:dyDescent="0.3">
      <c r="A37" s="32">
        <v>35</v>
      </c>
      <c r="B37" s="4">
        <f t="shared" si="0"/>
        <v>44069</v>
      </c>
      <c r="C37" s="32">
        <v>127.1275</v>
      </c>
      <c r="D37" s="32">
        <v>576.39300000000003</v>
      </c>
      <c r="E37" s="32">
        <v>495.6336</v>
      </c>
      <c r="F37" s="32">
        <v>398.80650000000003</v>
      </c>
      <c r="G37" s="32">
        <v>445.7312</v>
      </c>
      <c r="H37" s="32">
        <v>177.4701</v>
      </c>
      <c r="I37" s="32">
        <v>222.41970000000001</v>
      </c>
      <c r="J37" s="32">
        <v>380.30079999999998</v>
      </c>
    </row>
    <row r="38" spans="1:10" x14ac:dyDescent="0.3">
      <c r="A38" s="32">
        <v>36</v>
      </c>
      <c r="B38" s="4">
        <f t="shared" si="0"/>
        <v>44076</v>
      </c>
      <c r="C38" s="32">
        <v>150.04730000000001</v>
      </c>
      <c r="D38" s="32">
        <v>616.68050000000005</v>
      </c>
      <c r="E38" s="32">
        <v>468.71260000000001</v>
      </c>
      <c r="F38" s="32">
        <v>344.59879999999998</v>
      </c>
      <c r="G38" s="32">
        <v>470.85019999999997</v>
      </c>
      <c r="H38" s="32">
        <v>181.2569</v>
      </c>
      <c r="I38" s="32">
        <v>215.5351</v>
      </c>
      <c r="J38" s="32">
        <v>421.97609999999997</v>
      </c>
    </row>
    <row r="39" spans="1:10" x14ac:dyDescent="0.3">
      <c r="A39" s="32">
        <v>37</v>
      </c>
      <c r="B39" s="4">
        <f t="shared" si="0"/>
        <v>44083</v>
      </c>
      <c r="C39" s="32">
        <v>143.35560000000001</v>
      </c>
      <c r="D39" s="32">
        <v>539.92719999999997</v>
      </c>
      <c r="E39" s="32">
        <v>415.67090000000002</v>
      </c>
      <c r="F39" s="32">
        <v>279.34820000000002</v>
      </c>
      <c r="G39" s="32">
        <v>418.99529999999999</v>
      </c>
      <c r="H39" s="32">
        <v>165.90430000000001</v>
      </c>
      <c r="I39" s="32">
        <v>226.01300000000001</v>
      </c>
      <c r="J39" s="32">
        <v>390.07010000000002</v>
      </c>
    </row>
    <row r="40" spans="1:10" x14ac:dyDescent="0.3">
      <c r="A40" s="32">
        <v>38</v>
      </c>
      <c r="B40" s="4">
        <f t="shared" si="0"/>
        <v>44090</v>
      </c>
      <c r="C40" s="32">
        <v>131.0505</v>
      </c>
      <c r="D40" s="32">
        <v>488.31229999999999</v>
      </c>
      <c r="E40" s="32">
        <v>407.66230000000002</v>
      </c>
      <c r="F40" s="32">
        <v>300.84960000000001</v>
      </c>
      <c r="G40" s="32">
        <v>411.17669999999998</v>
      </c>
      <c r="H40" s="32">
        <v>145.92439999999999</v>
      </c>
      <c r="I40" s="32">
        <v>181.0795</v>
      </c>
      <c r="J40" s="32">
        <v>359.33120000000002</v>
      </c>
    </row>
    <row r="41" spans="1:10" x14ac:dyDescent="0.3">
      <c r="A41" s="32">
        <v>39</v>
      </c>
      <c r="B41" s="4">
        <f t="shared" si="0"/>
        <v>44097</v>
      </c>
      <c r="C41" s="32">
        <v>135.1045</v>
      </c>
      <c r="D41" s="32">
        <v>535.10640000000001</v>
      </c>
      <c r="E41" s="32">
        <v>406.68779999999998</v>
      </c>
      <c r="F41" s="32">
        <v>312.79289999999997</v>
      </c>
      <c r="G41" s="32">
        <v>404.65519999999998</v>
      </c>
      <c r="H41" s="32">
        <v>169.52619999999999</v>
      </c>
      <c r="I41" s="32">
        <v>191.0027</v>
      </c>
      <c r="J41" s="32">
        <v>329.83030000000002</v>
      </c>
    </row>
    <row r="42" spans="1:10" x14ac:dyDescent="0.3">
      <c r="A42" s="32">
        <v>40</v>
      </c>
      <c r="B42" s="4">
        <f t="shared" si="0"/>
        <v>44104</v>
      </c>
      <c r="C42" s="32">
        <v>152.22300000000001</v>
      </c>
      <c r="D42" s="32">
        <v>584.69269999999995</v>
      </c>
      <c r="E42" s="32">
        <v>448.13459999999998</v>
      </c>
      <c r="F42" s="32">
        <v>320.18209999999999</v>
      </c>
      <c r="G42" s="32">
        <v>378.81920000000002</v>
      </c>
      <c r="H42" s="32">
        <v>182.65350000000001</v>
      </c>
      <c r="I42" s="32">
        <v>213.1566</v>
      </c>
      <c r="J42" s="32">
        <v>327.55540000000002</v>
      </c>
    </row>
    <row r="43" spans="1:10" x14ac:dyDescent="0.3">
      <c r="A43" s="32">
        <v>41</v>
      </c>
      <c r="B43" s="4">
        <f t="shared" si="0"/>
        <v>44111</v>
      </c>
      <c r="C43" s="32">
        <v>164.94829999999999</v>
      </c>
      <c r="D43" s="32">
        <v>553.73260000000005</v>
      </c>
      <c r="E43" s="32">
        <v>387.36320000000001</v>
      </c>
      <c r="F43" s="32">
        <v>302.06830000000002</v>
      </c>
      <c r="G43" s="32">
        <v>438.71690000000001</v>
      </c>
      <c r="H43" s="32">
        <v>163.99160000000001</v>
      </c>
      <c r="I43" s="32">
        <v>208.1344</v>
      </c>
      <c r="J43" s="32">
        <v>361.0693</v>
      </c>
    </row>
    <row r="44" spans="1:10" x14ac:dyDescent="0.3">
      <c r="A44" s="32">
        <v>42</v>
      </c>
      <c r="B44" s="4">
        <f t="shared" si="0"/>
        <v>44118</v>
      </c>
      <c r="C44" s="32">
        <v>134.32470000000001</v>
      </c>
      <c r="D44" s="32">
        <v>502.16469999999998</v>
      </c>
      <c r="E44" s="32">
        <v>385.16469999999998</v>
      </c>
      <c r="F44" s="32">
        <v>318.13499999999999</v>
      </c>
      <c r="G44" s="32">
        <v>439.30689999999998</v>
      </c>
      <c r="H44" s="32">
        <v>175.78190000000001</v>
      </c>
      <c r="I44" s="32">
        <v>234.66640000000001</v>
      </c>
      <c r="J44" s="32">
        <v>411.57569999999998</v>
      </c>
    </row>
    <row r="45" spans="1:10" x14ac:dyDescent="0.3">
      <c r="A45" s="32">
        <v>43</v>
      </c>
      <c r="B45" s="4">
        <f t="shared" si="0"/>
        <v>44125</v>
      </c>
      <c r="C45" s="32">
        <v>147.7132</v>
      </c>
      <c r="D45" s="32">
        <v>469.47059999999999</v>
      </c>
      <c r="E45" s="32">
        <v>383.91570000000002</v>
      </c>
      <c r="F45" s="32">
        <v>294.74759999999998</v>
      </c>
      <c r="G45" s="32">
        <v>428.76569999999998</v>
      </c>
      <c r="H45" s="32">
        <v>166.10329999999999</v>
      </c>
      <c r="I45" s="32">
        <v>279.20519999999999</v>
      </c>
      <c r="J45" s="32">
        <v>367.31670000000003</v>
      </c>
    </row>
    <row r="46" spans="1:10" x14ac:dyDescent="0.3">
      <c r="A46" s="32">
        <v>44</v>
      </c>
      <c r="B46" s="4">
        <f t="shared" si="0"/>
        <v>44132</v>
      </c>
      <c r="C46" s="32">
        <v>135.5812</v>
      </c>
      <c r="D46" s="32">
        <v>486.34949999999998</v>
      </c>
      <c r="E46" s="32">
        <v>343.14240000000001</v>
      </c>
      <c r="F46" s="32">
        <v>291.46179999999998</v>
      </c>
      <c r="G46" s="32">
        <v>381.25510000000003</v>
      </c>
      <c r="H46" s="32">
        <v>169.4434</v>
      </c>
      <c r="I46" s="32">
        <v>368.40120000000002</v>
      </c>
      <c r="J46" s="32">
        <v>365.21699999999998</v>
      </c>
    </row>
    <row r="47" spans="1:10" x14ac:dyDescent="0.3">
      <c r="A47" s="32">
        <v>45</v>
      </c>
      <c r="B47" s="4">
        <f t="shared" si="0"/>
        <v>44139</v>
      </c>
      <c r="C47" s="32">
        <v>152.33680000000001</v>
      </c>
      <c r="D47" s="32">
        <v>502.34339999999997</v>
      </c>
      <c r="E47" s="32">
        <v>419.57769999999999</v>
      </c>
      <c r="F47" s="32">
        <v>272.66809999999998</v>
      </c>
      <c r="G47" s="32">
        <v>450.96719999999999</v>
      </c>
      <c r="H47" s="32">
        <v>146.55080000000001</v>
      </c>
      <c r="I47" s="32">
        <v>438.87670000000003</v>
      </c>
      <c r="J47" s="32">
        <v>351.46929999999998</v>
      </c>
    </row>
    <row r="48" spans="1:10" x14ac:dyDescent="0.3">
      <c r="A48" s="32">
        <v>46</v>
      </c>
      <c r="B48" s="4">
        <f t="shared" si="0"/>
        <v>44146</v>
      </c>
      <c r="C48" s="32">
        <v>175.89250000000001</v>
      </c>
      <c r="D48" s="32">
        <v>521.64279999999997</v>
      </c>
      <c r="E48" s="32">
        <v>419.1277</v>
      </c>
      <c r="F48" s="32">
        <v>303.51710000000003</v>
      </c>
      <c r="G48" s="32">
        <v>409.40069999999997</v>
      </c>
      <c r="H48" s="32">
        <v>140.30590000000001</v>
      </c>
      <c r="I48" s="32">
        <v>562.70929999999998</v>
      </c>
      <c r="J48" s="32">
        <v>365.66640000000001</v>
      </c>
    </row>
    <row r="49" spans="1:10" x14ac:dyDescent="0.3">
      <c r="A49" s="32">
        <v>47</v>
      </c>
      <c r="B49" s="4">
        <f t="shared" si="0"/>
        <v>44153</v>
      </c>
      <c r="C49" s="32">
        <v>235.9059</v>
      </c>
      <c r="D49" s="32">
        <v>526.71109999999999</v>
      </c>
      <c r="E49" s="32">
        <v>340.05160000000001</v>
      </c>
      <c r="F49" s="32">
        <v>301.21210000000002</v>
      </c>
      <c r="G49" s="32">
        <v>417.55279999999999</v>
      </c>
      <c r="H49" s="32">
        <v>138.2782</v>
      </c>
      <c r="I49" s="32">
        <v>610.51480000000004</v>
      </c>
      <c r="J49" s="32">
        <v>339.96789999999999</v>
      </c>
    </row>
    <row r="50" spans="1:10" x14ac:dyDescent="0.3">
      <c r="A50" s="32">
        <v>48</v>
      </c>
      <c r="B50" s="4">
        <f t="shared" si="0"/>
        <v>44160</v>
      </c>
      <c r="C50" s="32">
        <v>273.4357</v>
      </c>
      <c r="D50" s="32">
        <v>529.88210000000004</v>
      </c>
      <c r="E50" s="32">
        <v>379.20420000000001</v>
      </c>
      <c r="F50" s="32">
        <v>306.36160000000001</v>
      </c>
      <c r="G50" s="32">
        <v>396.52429999999998</v>
      </c>
      <c r="H50" s="32">
        <v>123.6357</v>
      </c>
      <c r="I50" s="32">
        <v>538.89649999999995</v>
      </c>
      <c r="J50" s="32">
        <v>327.952</v>
      </c>
    </row>
    <row r="51" spans="1:10" x14ac:dyDescent="0.3">
      <c r="A51" s="32">
        <v>49</v>
      </c>
      <c r="B51" s="4">
        <f t="shared" si="0"/>
        <v>44167</v>
      </c>
      <c r="C51" s="32">
        <v>316.66958060175705</v>
      </c>
      <c r="D51" s="32">
        <v>667.79300627487839</v>
      </c>
      <c r="E51" s="32">
        <v>430.61637552504288</v>
      </c>
      <c r="F51" s="32">
        <v>378.3107437404297</v>
      </c>
      <c r="G51" s="32">
        <v>438.98804228307</v>
      </c>
      <c r="H51" s="32">
        <v>132.21646495392702</v>
      </c>
      <c r="I51" s="32">
        <v>479.06201071810489</v>
      </c>
      <c r="J51" s="32">
        <v>313.29233630830242</v>
      </c>
    </row>
    <row r="52" spans="1:10" x14ac:dyDescent="0.3">
      <c r="A52" s="63" t="s">
        <v>52</v>
      </c>
      <c r="B52" s="63"/>
      <c r="C52" s="30">
        <f>SUM(C3:C51)</f>
        <v>7851.2945506017568</v>
      </c>
      <c r="D52" s="30">
        <f t="shared" ref="D52:J52" si="1">SUM(D3:D51)</f>
        <v>29305.080706274883</v>
      </c>
      <c r="E52" s="30">
        <f t="shared" si="1"/>
        <v>23224.542575525047</v>
      </c>
      <c r="F52" s="30">
        <f t="shared" si="1"/>
        <v>16742.637743740434</v>
      </c>
      <c r="G52" s="30">
        <f t="shared" si="1"/>
        <v>24614.275842283063</v>
      </c>
      <c r="H52" s="30">
        <f t="shared" si="1"/>
        <v>7451.6295049539285</v>
      </c>
      <c r="I52" s="30">
        <f t="shared" si="1"/>
        <v>13154.433210718109</v>
      </c>
      <c r="J52" s="30">
        <f t="shared" si="1"/>
        <v>19045.1360363083</v>
      </c>
    </row>
    <row r="53" spans="1:10" ht="18" customHeight="1" x14ac:dyDescent="0.3">
      <c r="A53" s="57" t="s">
        <v>8</v>
      </c>
      <c r="B53" s="58"/>
      <c r="C53" s="58"/>
      <c r="D53" s="58"/>
      <c r="E53" s="58"/>
      <c r="F53" s="58"/>
      <c r="G53" s="58"/>
      <c r="H53" s="58"/>
      <c r="I53" s="58"/>
      <c r="J53" s="59"/>
    </row>
    <row r="54" spans="1:10" x14ac:dyDescent="0.3">
      <c r="A54" s="32" t="s">
        <v>53</v>
      </c>
      <c r="B54" s="32"/>
      <c r="C54" s="36">
        <v>1894.3909254286627</v>
      </c>
      <c r="D54" s="36">
        <v>5313.7616214958853</v>
      </c>
      <c r="E54" s="36">
        <v>3692.5876865973651</v>
      </c>
      <c r="F54" s="36">
        <v>1722.5546478866781</v>
      </c>
      <c r="G54" s="36">
        <v>4271.4118628146962</v>
      </c>
      <c r="H54" s="36">
        <v>1178.3780756506783</v>
      </c>
      <c r="I54" s="36">
        <v>4094.5381175113334</v>
      </c>
      <c r="J54" s="36">
        <v>2349.6907089188962</v>
      </c>
    </row>
  </sheetData>
  <mergeCells count="4">
    <mergeCell ref="A53:J53"/>
    <mergeCell ref="C1:J1"/>
    <mergeCell ref="A1:B2"/>
    <mergeCell ref="A52:B5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42"/>
  <sheetViews>
    <sheetView tabSelected="1" topLeftCell="A20" zoomScale="90" zoomScaleNormal="90" workbookViewId="0">
      <selection activeCell="D39" sqref="D39"/>
    </sheetView>
  </sheetViews>
  <sheetFormatPr defaultRowHeight="14.4" x14ac:dyDescent="0.3"/>
  <cols>
    <col min="1" max="1" width="14.77734375" customWidth="1"/>
  </cols>
  <sheetData>
    <row r="1" spans="1:19" ht="15" thickBot="1" x14ac:dyDescent="0.35">
      <c r="B1" s="40" t="s">
        <v>47</v>
      </c>
      <c r="C1" s="37"/>
      <c r="D1" s="37"/>
      <c r="E1" s="37"/>
      <c r="F1" s="37"/>
      <c r="G1" s="37"/>
      <c r="H1" s="37"/>
      <c r="I1" s="37"/>
      <c r="J1" s="37"/>
      <c r="K1" s="37"/>
      <c r="L1" s="37"/>
      <c r="M1" s="37"/>
      <c r="N1" s="37"/>
      <c r="O1" s="37"/>
      <c r="P1" s="37"/>
      <c r="Q1" s="37"/>
      <c r="R1" s="37"/>
    </row>
    <row r="2" spans="1:19" x14ac:dyDescent="0.3">
      <c r="A2" s="64" t="s">
        <v>45</v>
      </c>
      <c r="B2" s="70">
        <f t="shared" ref="B2:R2" si="0">SUMIF(B4:B38,"&gt;"&amp;0,B4:B38)</f>
        <v>16619.55375726461</v>
      </c>
      <c r="C2" s="65">
        <f t="shared" si="0"/>
        <v>4825.1229730591303</v>
      </c>
      <c r="D2" s="65">
        <f t="shared" si="0"/>
        <v>12799.638888014784</v>
      </c>
      <c r="E2" s="65">
        <f>SUMIF(E4:E38,"&gt;"&amp;0,E4:E38)</f>
        <v>8174.8627539045037</v>
      </c>
      <c r="F2" s="65">
        <f t="shared" si="0"/>
        <v>1967.9937811069681</v>
      </c>
      <c r="G2" s="65">
        <f t="shared" si="0"/>
        <v>2780.519304165106</v>
      </c>
      <c r="H2" s="65">
        <f t="shared" si="0"/>
        <v>1705.5270560324514</v>
      </c>
      <c r="I2" s="65">
        <f t="shared" si="0"/>
        <v>2728.9385929505461</v>
      </c>
      <c r="J2" s="66">
        <f t="shared" si="0"/>
        <v>7332.6886546400247</v>
      </c>
      <c r="K2" s="70">
        <f t="shared" si="0"/>
        <v>1894.3909254286627</v>
      </c>
      <c r="L2" s="65">
        <f t="shared" si="0"/>
        <v>5313.7616214958853</v>
      </c>
      <c r="M2" s="65">
        <f t="shared" si="0"/>
        <v>3692.5876865973651</v>
      </c>
      <c r="N2" s="65">
        <f t="shared" si="0"/>
        <v>1722.5546478866781</v>
      </c>
      <c r="O2" s="65">
        <f t="shared" si="0"/>
        <v>4271.4118628146962</v>
      </c>
      <c r="P2" s="65">
        <f t="shared" si="0"/>
        <v>1178.3780756506783</v>
      </c>
      <c r="Q2" s="65">
        <f t="shared" si="0"/>
        <v>4094.5381175113334</v>
      </c>
      <c r="R2" s="65">
        <f t="shared" si="0"/>
        <v>2349.6907089188962</v>
      </c>
      <c r="S2" s="81">
        <f>SUMIF(S4:S38,"&gt;"&amp;0,S4:S38)+S9</f>
        <v>56607.229733777705</v>
      </c>
    </row>
    <row r="3" spans="1:19" ht="15" thickBot="1" x14ac:dyDescent="0.35">
      <c r="A3" s="67"/>
      <c r="B3" s="71" t="s">
        <v>27</v>
      </c>
      <c r="C3" s="68" t="s">
        <v>28</v>
      </c>
      <c r="D3" s="68" t="s">
        <v>29</v>
      </c>
      <c r="E3" s="68" t="s">
        <v>30</v>
      </c>
      <c r="F3" s="68" t="s">
        <v>31</v>
      </c>
      <c r="G3" s="68" t="s">
        <v>32</v>
      </c>
      <c r="H3" s="68" t="s">
        <v>33</v>
      </c>
      <c r="I3" s="68" t="s">
        <v>34</v>
      </c>
      <c r="J3" s="69" t="s">
        <v>35</v>
      </c>
      <c r="K3" s="71" t="s">
        <v>36</v>
      </c>
      <c r="L3" s="68" t="s">
        <v>37</v>
      </c>
      <c r="M3" s="68" t="s">
        <v>38</v>
      </c>
      <c r="N3" s="68" t="s">
        <v>39</v>
      </c>
      <c r="O3" s="68" t="s">
        <v>40</v>
      </c>
      <c r="P3" s="68" t="s">
        <v>41</v>
      </c>
      <c r="Q3" s="68" t="s">
        <v>42</v>
      </c>
      <c r="R3" s="68" t="s">
        <v>43</v>
      </c>
      <c r="S3" s="82" t="s">
        <v>44</v>
      </c>
    </row>
    <row r="4" spans="1:19" ht="33" customHeight="1" x14ac:dyDescent="0.3">
      <c r="A4" s="39" t="s">
        <v>46</v>
      </c>
      <c r="B4" s="72">
        <v>88</v>
      </c>
      <c r="C4" s="73">
        <v>8</v>
      </c>
      <c r="D4" s="73">
        <v>56</v>
      </c>
      <c r="E4" s="73">
        <v>62</v>
      </c>
      <c r="F4" s="73">
        <v>5</v>
      </c>
      <c r="G4" s="73">
        <v>2</v>
      </c>
      <c r="H4" s="73">
        <v>1</v>
      </c>
      <c r="I4" s="73">
        <v>7</v>
      </c>
      <c r="J4" s="74">
        <v>71</v>
      </c>
      <c r="K4" s="72">
        <v>12.13793103448276</v>
      </c>
      <c r="L4" s="73">
        <v>60</v>
      </c>
      <c r="M4" s="73">
        <v>16</v>
      </c>
      <c r="N4" s="73">
        <v>59.639999999999993</v>
      </c>
      <c r="O4" s="73">
        <v>27</v>
      </c>
      <c r="P4" s="73">
        <v>8</v>
      </c>
      <c r="Q4" s="73">
        <v>31.862068965517242</v>
      </c>
      <c r="R4" s="73">
        <v>7</v>
      </c>
      <c r="S4" s="83">
        <v>148</v>
      </c>
    </row>
    <row r="5" spans="1:19" x14ac:dyDescent="0.3">
      <c r="A5" s="38">
        <v>43957</v>
      </c>
      <c r="B5" s="75"/>
      <c r="C5" s="76"/>
      <c r="D5" s="76"/>
      <c r="E5" s="76"/>
      <c r="F5" s="76"/>
      <c r="G5" s="76"/>
      <c r="H5" s="76"/>
      <c r="I5" s="76"/>
      <c r="J5" s="77">
        <v>35</v>
      </c>
      <c r="K5" s="75"/>
      <c r="L5" s="76">
        <v>30</v>
      </c>
      <c r="M5" s="76"/>
      <c r="N5" s="76"/>
      <c r="O5" s="76"/>
      <c r="P5" s="76"/>
      <c r="Q5" s="76"/>
      <c r="R5" s="76"/>
      <c r="S5" s="84">
        <v>58</v>
      </c>
    </row>
    <row r="6" spans="1:19" x14ac:dyDescent="0.3">
      <c r="A6" s="38">
        <f t="shared" ref="A6:A38" si="1">A5+7</f>
        <v>43964</v>
      </c>
      <c r="B6" s="75"/>
      <c r="C6" s="76"/>
      <c r="D6" s="76"/>
      <c r="E6" s="76"/>
      <c r="F6" s="76"/>
      <c r="G6" s="76"/>
      <c r="H6" s="76"/>
      <c r="I6" s="76"/>
      <c r="J6" s="77">
        <v>82.872748273621596</v>
      </c>
      <c r="K6" s="75"/>
      <c r="L6" s="76">
        <v>122.34486754533759</v>
      </c>
      <c r="M6" s="76"/>
      <c r="N6" s="76"/>
      <c r="O6" s="76"/>
      <c r="P6" s="76"/>
      <c r="Q6" s="76"/>
      <c r="R6" s="76"/>
      <c r="S6" s="84">
        <v>344.46581292748215</v>
      </c>
    </row>
    <row r="7" spans="1:19" x14ac:dyDescent="0.3">
      <c r="A7" s="38">
        <f t="shared" si="1"/>
        <v>43971</v>
      </c>
      <c r="B7" s="75"/>
      <c r="C7" s="76"/>
      <c r="D7" s="76"/>
      <c r="E7" s="76"/>
      <c r="F7" s="76"/>
      <c r="G7" s="76"/>
      <c r="H7" s="76"/>
      <c r="I7" s="76"/>
      <c r="J7" s="77">
        <v>241.64741116406151</v>
      </c>
      <c r="K7" s="75"/>
      <c r="L7" s="76">
        <v>292.01624351206698</v>
      </c>
      <c r="M7" s="76"/>
      <c r="N7" s="76"/>
      <c r="O7" s="76"/>
      <c r="P7" s="76"/>
      <c r="Q7" s="76"/>
      <c r="R7" s="76"/>
      <c r="S7" s="84">
        <v>300.83828293663009</v>
      </c>
    </row>
    <row r="8" spans="1:19" x14ac:dyDescent="0.3">
      <c r="A8" s="38">
        <f t="shared" si="1"/>
        <v>43978</v>
      </c>
      <c r="B8" s="75"/>
      <c r="C8" s="76"/>
      <c r="D8" s="76"/>
      <c r="E8" s="76"/>
      <c r="F8" s="76"/>
      <c r="G8" s="76"/>
      <c r="H8" s="76"/>
      <c r="I8" s="76"/>
      <c r="J8" s="77">
        <v>343.32975568718052</v>
      </c>
      <c r="K8" s="75"/>
      <c r="L8" s="76">
        <v>306.02279707769702</v>
      </c>
      <c r="M8" s="76"/>
      <c r="N8" s="76"/>
      <c r="O8" s="76"/>
      <c r="P8" s="76"/>
      <c r="Q8" s="76"/>
      <c r="R8" s="76"/>
      <c r="S8" s="84">
        <v>766.16087496620457</v>
      </c>
    </row>
    <row r="9" spans="1:19" x14ac:dyDescent="0.3">
      <c r="A9" s="38">
        <f t="shared" si="1"/>
        <v>43985</v>
      </c>
      <c r="B9" s="75">
        <v>50</v>
      </c>
      <c r="C9" s="76"/>
      <c r="D9" s="76"/>
      <c r="E9" s="76"/>
      <c r="F9" s="76"/>
      <c r="G9" s="76"/>
      <c r="H9" s="76"/>
      <c r="I9" s="76"/>
      <c r="J9" s="77">
        <v>418.59204560565763</v>
      </c>
      <c r="K9" s="75">
        <v>6.8965517241379306</v>
      </c>
      <c r="L9" s="76">
        <v>390.75871703259634</v>
      </c>
      <c r="M9" s="76"/>
      <c r="N9" s="76"/>
      <c r="O9" s="76"/>
      <c r="P9" s="76"/>
      <c r="Q9" s="76">
        <v>18.103448275862068</v>
      </c>
      <c r="R9" s="76"/>
      <c r="S9" s="84">
        <v>-7.8235196911700768</v>
      </c>
    </row>
    <row r="10" spans="1:19" x14ac:dyDescent="0.3">
      <c r="A10" s="38">
        <f t="shared" si="1"/>
        <v>43992</v>
      </c>
      <c r="B10" s="75">
        <v>348.70873624670412</v>
      </c>
      <c r="C10" s="76"/>
      <c r="D10" s="76">
        <v>30</v>
      </c>
      <c r="E10" s="76">
        <v>11</v>
      </c>
      <c r="F10" s="76"/>
      <c r="G10" s="76"/>
      <c r="H10" s="76"/>
      <c r="I10" s="76"/>
      <c r="J10" s="77">
        <v>556.14617560875649</v>
      </c>
      <c r="K10" s="75">
        <v>49.12105309936959</v>
      </c>
      <c r="L10" s="76">
        <v>444.31195918577532</v>
      </c>
      <c r="M10" s="76">
        <v>9</v>
      </c>
      <c r="N10" s="76"/>
      <c r="O10" s="76">
        <v>14</v>
      </c>
      <c r="P10" s="76"/>
      <c r="Q10" s="76">
        <v>61.010095108888407</v>
      </c>
      <c r="R10" s="76">
        <v>3</v>
      </c>
      <c r="S10" s="84">
        <v>926.29485629684314</v>
      </c>
    </row>
    <row r="11" spans="1:19" x14ac:dyDescent="0.3">
      <c r="A11" s="38">
        <f t="shared" si="1"/>
        <v>43999</v>
      </c>
      <c r="B11" s="75">
        <v>608.42533259241918</v>
      </c>
      <c r="C11" s="76"/>
      <c r="D11" s="76">
        <v>435.70747462529357</v>
      </c>
      <c r="E11" s="76">
        <v>31.18526054883182</v>
      </c>
      <c r="F11" s="76"/>
      <c r="G11" s="76"/>
      <c r="H11" s="76"/>
      <c r="I11" s="76"/>
      <c r="J11" s="77">
        <v>547.49967168228773</v>
      </c>
      <c r="K11" s="75">
        <v>104.72705447460125</v>
      </c>
      <c r="L11" s="76">
        <v>422.61310133895427</v>
      </c>
      <c r="M11" s="76">
        <v>117.70360356923345</v>
      </c>
      <c r="N11" s="76">
        <v>15.12</v>
      </c>
      <c r="O11" s="76">
        <v>197.99618116560941</v>
      </c>
      <c r="P11" s="76"/>
      <c r="Q11" s="76">
        <v>161.12118766252576</v>
      </c>
      <c r="R11" s="76">
        <v>18.634047557305223</v>
      </c>
      <c r="S11" s="84">
        <v>1721.6231913906577</v>
      </c>
    </row>
    <row r="12" spans="1:19" x14ac:dyDescent="0.3">
      <c r="A12" s="38">
        <f t="shared" si="1"/>
        <v>44006</v>
      </c>
      <c r="B12" s="75">
        <v>883.80648528455231</v>
      </c>
      <c r="C12" s="76"/>
      <c r="D12" s="76">
        <v>1005.4304180272329</v>
      </c>
      <c r="E12" s="76">
        <v>189.03047397139494</v>
      </c>
      <c r="F12" s="76">
        <v>5</v>
      </c>
      <c r="G12" s="76">
        <v>5</v>
      </c>
      <c r="H12" s="76"/>
      <c r="I12" s="76"/>
      <c r="J12" s="77">
        <v>538.18316775581889</v>
      </c>
      <c r="K12" s="75">
        <v>175.79545584983288</v>
      </c>
      <c r="L12" s="76">
        <v>384.34164349213313</v>
      </c>
      <c r="M12" s="76">
        <v>285.5926381226999</v>
      </c>
      <c r="N12" s="76">
        <v>8.1178407862628887</v>
      </c>
      <c r="O12" s="76">
        <v>432.51226828776339</v>
      </c>
      <c r="P12" s="76"/>
      <c r="Q12" s="76">
        <v>221.34954685110526</v>
      </c>
      <c r="R12" s="76">
        <v>88.754238857679411</v>
      </c>
      <c r="S12" s="84">
        <v>2494.8526705763379</v>
      </c>
    </row>
    <row r="13" spans="1:19" x14ac:dyDescent="0.3">
      <c r="A13" s="38">
        <f t="shared" si="1"/>
        <v>44013</v>
      </c>
      <c r="B13" s="75">
        <v>1373.0674561758749</v>
      </c>
      <c r="C13" s="76">
        <v>107.38793598992777</v>
      </c>
      <c r="D13" s="76">
        <v>1372.7524677043837</v>
      </c>
      <c r="E13" s="76">
        <v>384.72097418379963</v>
      </c>
      <c r="F13" s="76">
        <v>93.039184745168313</v>
      </c>
      <c r="G13" s="76">
        <v>65.004039534954927</v>
      </c>
      <c r="H13" s="76">
        <v>5</v>
      </c>
      <c r="I13" s="76">
        <v>29</v>
      </c>
      <c r="J13" s="77">
        <v>472.07666382935031</v>
      </c>
      <c r="K13" s="75">
        <v>118.33855722506455</v>
      </c>
      <c r="L13" s="76">
        <v>381.06498564531216</v>
      </c>
      <c r="M13" s="76">
        <v>354.82042481048438</v>
      </c>
      <c r="N13" s="76">
        <v>70.923130396736497</v>
      </c>
      <c r="O13" s="76">
        <v>548.21969831703984</v>
      </c>
      <c r="P13" s="76">
        <v>5.8015226816580707</v>
      </c>
      <c r="Q13" s="76">
        <v>306.85684479536843</v>
      </c>
      <c r="R13" s="76">
        <v>167.27586740898857</v>
      </c>
      <c r="S13" s="84">
        <v>3942.4081497620191</v>
      </c>
    </row>
    <row r="14" spans="1:19" x14ac:dyDescent="0.3">
      <c r="A14" s="38">
        <f t="shared" si="1"/>
        <v>44020</v>
      </c>
      <c r="B14" s="75">
        <v>1514.2503139370347</v>
      </c>
      <c r="C14" s="76">
        <v>203.65367079719374</v>
      </c>
      <c r="D14" s="76">
        <v>1850.1384281979322</v>
      </c>
      <c r="E14" s="76">
        <v>857.31927174765337</v>
      </c>
      <c r="F14" s="76">
        <v>130.69282544774205</v>
      </c>
      <c r="G14" s="76">
        <v>209.34090250362567</v>
      </c>
      <c r="H14" s="76">
        <v>10.15114173127904</v>
      </c>
      <c r="I14" s="76">
        <v>179.6184954291673</v>
      </c>
      <c r="J14" s="77">
        <v>598.61015990288161</v>
      </c>
      <c r="K14" s="75">
        <v>125.77215860029619</v>
      </c>
      <c r="L14" s="76">
        <v>399.91652779849107</v>
      </c>
      <c r="M14" s="76">
        <v>608.1142114982689</v>
      </c>
      <c r="N14" s="76">
        <v>189.14013018806304</v>
      </c>
      <c r="O14" s="76">
        <v>725.25778597805902</v>
      </c>
      <c r="P14" s="76">
        <v>53.610245363316125</v>
      </c>
      <c r="Q14" s="76">
        <v>257.27743174529064</v>
      </c>
      <c r="R14" s="76">
        <v>269.3760576533362</v>
      </c>
      <c r="S14" s="84">
        <v>5409.8633289477002</v>
      </c>
    </row>
    <row r="15" spans="1:19" x14ac:dyDescent="0.3">
      <c r="A15" s="38">
        <f t="shared" si="1"/>
        <v>44027</v>
      </c>
      <c r="B15" s="75">
        <v>1596.953171698194</v>
      </c>
      <c r="C15" s="76">
        <v>452.36570560445966</v>
      </c>
      <c r="D15" s="76">
        <v>2062.9843886914805</v>
      </c>
      <c r="E15" s="76">
        <v>1305.8074724190944</v>
      </c>
      <c r="F15" s="76">
        <v>281.66646615031596</v>
      </c>
      <c r="G15" s="76">
        <v>348.65251506985521</v>
      </c>
      <c r="H15" s="76">
        <v>153.99950356152212</v>
      </c>
      <c r="I15" s="76">
        <v>363.55631002524694</v>
      </c>
      <c r="J15" s="77">
        <v>433.67365597641287</v>
      </c>
      <c r="K15" s="75">
        <v>254.31665997552784</v>
      </c>
      <c r="L15" s="76">
        <v>273.52306995166998</v>
      </c>
      <c r="M15" s="76">
        <v>675.20849818605325</v>
      </c>
      <c r="N15" s="76">
        <v>363.2131001055115</v>
      </c>
      <c r="O15" s="76">
        <v>653.11893925364302</v>
      </c>
      <c r="P15" s="76">
        <v>17.584368044974184</v>
      </c>
      <c r="Q15" s="76">
        <v>261.90338488328365</v>
      </c>
      <c r="R15" s="76">
        <v>340.70768158721637</v>
      </c>
      <c r="S15" s="84">
        <v>6932.6352081333825</v>
      </c>
    </row>
    <row r="16" spans="1:19" x14ac:dyDescent="0.3">
      <c r="A16" s="38">
        <f t="shared" si="1"/>
        <v>44034</v>
      </c>
      <c r="B16" s="75">
        <v>1236.9860294593536</v>
      </c>
      <c r="C16" s="76">
        <v>568.49664041172559</v>
      </c>
      <c r="D16" s="76">
        <v>1607.1803491850299</v>
      </c>
      <c r="E16" s="76">
        <v>1263.5731186952594</v>
      </c>
      <c r="F16" s="76">
        <v>251.52010685288951</v>
      </c>
      <c r="G16" s="76">
        <v>489.16318222546488</v>
      </c>
      <c r="H16" s="76">
        <v>110.41600309578857</v>
      </c>
      <c r="I16" s="76">
        <v>249.16985441276972</v>
      </c>
      <c r="J16" s="77">
        <v>407.69715204994407</v>
      </c>
      <c r="K16" s="75">
        <v>110.83476135075945</v>
      </c>
      <c r="L16" s="76">
        <v>267.2996121048489</v>
      </c>
      <c r="M16" s="76">
        <v>506.06818487383771</v>
      </c>
      <c r="N16" s="76">
        <v>340.64067621337472</v>
      </c>
      <c r="O16" s="76">
        <v>485.02925477369359</v>
      </c>
      <c r="P16" s="76">
        <v>103.45789072663226</v>
      </c>
      <c r="Q16" s="76">
        <v>162.07805518706201</v>
      </c>
      <c r="R16" s="76">
        <v>297.29537871174011</v>
      </c>
      <c r="S16" s="84">
        <v>6121.0157873190656</v>
      </c>
    </row>
    <row r="17" spans="1:19" x14ac:dyDescent="0.3">
      <c r="A17" s="38">
        <f t="shared" si="1"/>
        <v>44041</v>
      </c>
      <c r="B17" s="75">
        <v>883.98922315868208</v>
      </c>
      <c r="C17" s="76">
        <v>533.13051528741607</v>
      </c>
      <c r="D17" s="76">
        <v>1193.3770580124744</v>
      </c>
      <c r="E17" s="76">
        <v>1171.9470696093294</v>
      </c>
      <c r="F17" s="76">
        <v>214.78374755546338</v>
      </c>
      <c r="G17" s="76">
        <v>401.17164796454904</v>
      </c>
      <c r="H17" s="76">
        <v>108.52588192821531</v>
      </c>
      <c r="I17" s="76">
        <v>306.83321340846896</v>
      </c>
      <c r="J17" s="77">
        <v>296.33058271474442</v>
      </c>
      <c r="K17" s="75">
        <v>101.35295134856567</v>
      </c>
      <c r="L17" s="76">
        <v>206.38291006409241</v>
      </c>
      <c r="M17" s="76">
        <v>327.41388404907605</v>
      </c>
      <c r="N17" s="76">
        <v>239.51052204543907</v>
      </c>
      <c r="O17" s="76">
        <v>317.02824796298182</v>
      </c>
      <c r="P17" s="76">
        <v>122.82483927846687</v>
      </c>
      <c r="Q17" s="76">
        <v>151.28821038579088</v>
      </c>
      <c r="R17" s="76">
        <v>293.27634766008538</v>
      </c>
      <c r="S17" s="84">
        <v>5033.4537494303804</v>
      </c>
    </row>
    <row r="18" spans="1:19" x14ac:dyDescent="0.3">
      <c r="A18" s="38">
        <f t="shared" si="1"/>
        <v>44048</v>
      </c>
      <c r="B18" s="75">
        <v>497.58674091182888</v>
      </c>
      <c r="C18" s="76">
        <v>460.54684884010464</v>
      </c>
      <c r="D18" s="76">
        <v>755.30820361473798</v>
      </c>
      <c r="E18" s="76">
        <v>750.54332677609091</v>
      </c>
      <c r="F18" s="76">
        <v>200.01738825803704</v>
      </c>
      <c r="G18" s="76">
        <v>217.58004922424107</v>
      </c>
      <c r="H18" s="76">
        <v>129.34547428544482</v>
      </c>
      <c r="I18" s="76">
        <v>219.81402452062548</v>
      </c>
      <c r="J18" s="77">
        <v>232.42115560797549</v>
      </c>
      <c r="K18" s="75">
        <v>46.31141084745876</v>
      </c>
      <c r="L18" s="76">
        <v>175.13846863562043</v>
      </c>
      <c r="M18" s="76">
        <v>214.55607656090132</v>
      </c>
      <c r="N18" s="76">
        <v>158.26548324485105</v>
      </c>
      <c r="O18" s="76">
        <v>154.76929467612416</v>
      </c>
      <c r="P18" s="76">
        <v>122.51674411957438</v>
      </c>
      <c r="Q18" s="76">
        <v>96.315167686474268</v>
      </c>
      <c r="R18" s="76">
        <v>184.50926190569709</v>
      </c>
      <c r="S18" s="84">
        <v>3329.7779095378628</v>
      </c>
    </row>
    <row r="19" spans="1:19" x14ac:dyDescent="0.3">
      <c r="A19" s="38">
        <f t="shared" si="1"/>
        <v>44055</v>
      </c>
      <c r="B19" s="75">
        <v>335.30250969960002</v>
      </c>
      <c r="C19" s="76">
        <v>342.42886981080756</v>
      </c>
      <c r="D19" s="76">
        <v>573.20303293307074</v>
      </c>
      <c r="E19" s="76">
        <v>492.34102641904747</v>
      </c>
      <c r="F19" s="76">
        <v>169.08102896061087</v>
      </c>
      <c r="G19" s="76">
        <v>239.23910553480266</v>
      </c>
      <c r="H19" s="76">
        <v>84.201736625897666</v>
      </c>
      <c r="I19" s="76">
        <v>211.08085788767607</v>
      </c>
      <c r="J19" s="77">
        <v>173.57009908298687</v>
      </c>
      <c r="K19" s="75">
        <v>43.915549426638805</v>
      </c>
      <c r="L19" s="76">
        <v>95.564675199248484</v>
      </c>
      <c r="M19" s="76">
        <v>100.25471430886341</v>
      </c>
      <c r="N19" s="76">
        <v>49.038868069541252</v>
      </c>
      <c r="O19" s="76">
        <v>171.5827060066398</v>
      </c>
      <c r="P19" s="76">
        <v>116.8730721733526</v>
      </c>
      <c r="Q19" s="76">
        <v>39.18280195347316</v>
      </c>
      <c r="R19" s="76">
        <v>136.94801424669475</v>
      </c>
      <c r="S19" s="84">
        <v>2488.49764033873</v>
      </c>
    </row>
    <row r="20" spans="1:19" x14ac:dyDescent="0.3">
      <c r="A20" s="38">
        <f t="shared" si="1"/>
        <v>44062</v>
      </c>
      <c r="B20" s="75">
        <v>387.98934300513156</v>
      </c>
      <c r="C20" s="76">
        <v>321.68015814494902</v>
      </c>
      <c r="D20" s="76">
        <v>530.54824883915671</v>
      </c>
      <c r="E20" s="76">
        <v>336.78792820725175</v>
      </c>
      <c r="F20" s="76">
        <v>46.024669663185023</v>
      </c>
      <c r="G20" s="76">
        <v>172.5699040238643</v>
      </c>
      <c r="H20" s="76">
        <v>143.19551719066624</v>
      </c>
      <c r="I20" s="76">
        <v>226.84008327428955</v>
      </c>
      <c r="J20" s="77">
        <v>259.45273305379226</v>
      </c>
      <c r="K20" s="75">
        <v>8.8975425455103192</v>
      </c>
      <c r="L20" s="76">
        <v>141.68840641078282</v>
      </c>
      <c r="M20" s="76">
        <v>161.42544722664707</v>
      </c>
      <c r="N20" s="76">
        <v>91.700958770451791</v>
      </c>
      <c r="O20" s="76">
        <v>131.43944854051006</v>
      </c>
      <c r="P20" s="76">
        <v>97.180099582655856</v>
      </c>
      <c r="Q20" s="76">
        <v>63.591465580695285</v>
      </c>
      <c r="R20" s="76">
        <v>142.77588493362327</v>
      </c>
      <c r="S20" s="84">
        <v>2403.0204045304017</v>
      </c>
    </row>
    <row r="21" spans="1:19" x14ac:dyDescent="0.3">
      <c r="A21" s="38">
        <f t="shared" si="1"/>
        <v>44069</v>
      </c>
      <c r="B21" s="75">
        <v>165.85649576379228</v>
      </c>
      <c r="C21" s="76">
        <v>237.87681365784124</v>
      </c>
      <c r="D21" s="76">
        <v>199.06894551465621</v>
      </c>
      <c r="E21" s="76">
        <v>231.44040135435353</v>
      </c>
      <c r="F21" s="76">
        <v>39.098310365758834</v>
      </c>
      <c r="G21" s="76">
        <v>31.289984340098385</v>
      </c>
      <c r="H21" s="76">
        <v>96.619360712141827</v>
      </c>
      <c r="I21" s="76">
        <v>64.80576730407779</v>
      </c>
      <c r="J21" s="77">
        <v>150.72216673159301</v>
      </c>
      <c r="K21" s="75">
        <v>7.756337062269111</v>
      </c>
      <c r="L21" s="76">
        <v>70.158181597853229</v>
      </c>
      <c r="M21" s="76">
        <v>79.118195702182788</v>
      </c>
      <c r="N21" s="76">
        <v>67.675587645721976</v>
      </c>
      <c r="O21" s="76">
        <v>13.041050985346203</v>
      </c>
      <c r="P21" s="76">
        <v>59.018127751989013</v>
      </c>
      <c r="Q21" s="76">
        <v>25.13341328114322</v>
      </c>
      <c r="R21" s="76">
        <v>24.364684654443124</v>
      </c>
      <c r="S21" s="84">
        <v>1155.1386256416536</v>
      </c>
    </row>
    <row r="22" spans="1:19" x14ac:dyDescent="0.3">
      <c r="A22" s="38">
        <f t="shared" si="1"/>
        <v>44076</v>
      </c>
      <c r="B22" s="75">
        <v>194.78312443644472</v>
      </c>
      <c r="C22" s="76">
        <v>147.32815530714129</v>
      </c>
      <c r="D22" s="76">
        <v>191.28777890094148</v>
      </c>
      <c r="E22" s="76">
        <v>248.80117723344188</v>
      </c>
      <c r="F22" s="76">
        <v>91.731951068332592</v>
      </c>
      <c r="G22" s="76">
        <v>77.807054264456156</v>
      </c>
      <c r="H22" s="76">
        <v>87.401955874068364</v>
      </c>
      <c r="I22" s="76">
        <v>86.272545029101366</v>
      </c>
      <c r="J22" s="77">
        <v>111.746254818794</v>
      </c>
      <c r="K22" s="75">
        <v>7.2643173249139181</v>
      </c>
      <c r="L22" s="76">
        <v>91.283238854315186</v>
      </c>
      <c r="M22" s="76">
        <v>21.231667251015267</v>
      </c>
      <c r="N22" s="76">
        <v>7.6417452676946596</v>
      </c>
      <c r="O22" s="76">
        <v>12.689032422332161</v>
      </c>
      <c r="P22" s="76">
        <v>60.135179103728035</v>
      </c>
      <c r="Q22" s="76">
        <v>33.401169972151195</v>
      </c>
      <c r="R22" s="76">
        <v>97.212092238051014</v>
      </c>
      <c r="S22" s="84">
        <v>1166.4658581007716</v>
      </c>
    </row>
    <row r="23" spans="1:19" x14ac:dyDescent="0.3">
      <c r="A23" s="38">
        <f t="shared" si="1"/>
        <v>44083</v>
      </c>
      <c r="B23" s="75">
        <v>66.908114274815716</v>
      </c>
      <c r="C23" s="76">
        <v>127.57750980609012</v>
      </c>
      <c r="D23" s="76">
        <v>37.204672033862835</v>
      </c>
      <c r="E23" s="76">
        <v>-51.523413839388922</v>
      </c>
      <c r="F23" s="76">
        <v>-13.664408229093851</v>
      </c>
      <c r="G23" s="76">
        <v>-45.448790154955304</v>
      </c>
      <c r="H23" s="76">
        <v>54.744247581551235</v>
      </c>
      <c r="I23" s="76">
        <v>18.800678101968742</v>
      </c>
      <c r="J23" s="77">
        <v>102.7835049090628</v>
      </c>
      <c r="K23" s="75">
        <v>16.495928515815947</v>
      </c>
      <c r="L23" s="76">
        <v>76.454836289383763</v>
      </c>
      <c r="M23" s="76">
        <v>-12.635540995813244</v>
      </c>
      <c r="N23" s="76">
        <v>-41.266882362581896</v>
      </c>
      <c r="O23" s="76">
        <v>-23.081799641971827</v>
      </c>
      <c r="P23" s="76">
        <v>49.206112772811622</v>
      </c>
      <c r="Q23" s="76">
        <v>18.684355585566522</v>
      </c>
      <c r="R23" s="76">
        <v>46.504493660783965</v>
      </c>
      <c r="S23" s="84">
        <v>166.1457717617759</v>
      </c>
    </row>
    <row r="24" spans="1:19" x14ac:dyDescent="0.3">
      <c r="A24" s="38">
        <f t="shared" si="1"/>
        <v>44090</v>
      </c>
      <c r="B24" s="75">
        <v>110.18670652451965</v>
      </c>
      <c r="C24" s="76">
        <v>106.7015629967521</v>
      </c>
      <c r="D24" s="76">
        <v>-10.75633266005957</v>
      </c>
      <c r="E24" s="76">
        <v>67.005592276387006</v>
      </c>
      <c r="F24" s="76">
        <v>-26.820767526520058</v>
      </c>
      <c r="G24" s="76">
        <v>9.3028662838081573</v>
      </c>
      <c r="H24" s="76">
        <v>76.462144419102799</v>
      </c>
      <c r="I24" s="76">
        <v>67.313988450581974</v>
      </c>
      <c r="J24" s="77">
        <v>11.002096849667737</v>
      </c>
      <c r="K24" s="75">
        <v>11.807850667615085</v>
      </c>
      <c r="L24" s="76">
        <v>-13.132021206359241</v>
      </c>
      <c r="M24" s="76">
        <v>24.35176736373478</v>
      </c>
      <c r="N24" s="76">
        <v>-28.14158684605485</v>
      </c>
      <c r="O24" s="76">
        <v>-23.380192160497472</v>
      </c>
      <c r="P24" s="76">
        <v>9.1415488718426161</v>
      </c>
      <c r="Q24" s="76">
        <v>-11.268249417604409</v>
      </c>
      <c r="R24" s="76">
        <v>5.8286664651478759</v>
      </c>
      <c r="S24" s="84">
        <v>358.67433987271761</v>
      </c>
    </row>
    <row r="25" spans="1:19" x14ac:dyDescent="0.3">
      <c r="A25" s="38">
        <f t="shared" si="1"/>
        <v>44097</v>
      </c>
      <c r="B25" s="75">
        <v>121.67509949314376</v>
      </c>
      <c r="C25" s="76">
        <v>140.42747924114542</v>
      </c>
      <c r="D25" s="76">
        <v>68.137616583567024</v>
      </c>
      <c r="E25" s="76">
        <v>-22.198164856512676</v>
      </c>
      <c r="F25" s="76">
        <v>-57.647126823946223</v>
      </c>
      <c r="G25" s="76">
        <v>-3.7626179893605922</v>
      </c>
      <c r="H25" s="76">
        <v>72.709377709041803</v>
      </c>
      <c r="I25" s="76">
        <v>50.431368250643459</v>
      </c>
      <c r="J25" s="77">
        <v>29.230122354799278</v>
      </c>
      <c r="K25" s="75">
        <v>6.7053778429603312</v>
      </c>
      <c r="L25" s="76">
        <v>35.256071296166908</v>
      </c>
      <c r="M25" s="76">
        <v>30.424082101402234</v>
      </c>
      <c r="N25" s="76">
        <v>-16.526114115081612</v>
      </c>
      <c r="O25" s="76">
        <v>5.4397262531480806</v>
      </c>
      <c r="P25" s="76">
        <v>41.533331962051449</v>
      </c>
      <c r="Q25" s="76">
        <v>3.0637802095788231</v>
      </c>
      <c r="R25" s="76">
        <v>4.5026634486173975</v>
      </c>
      <c r="S25" s="84">
        <v>311.38008666665883</v>
      </c>
    </row>
    <row r="26" spans="1:19" x14ac:dyDescent="0.3">
      <c r="A26" s="38">
        <f t="shared" si="1"/>
        <v>44104</v>
      </c>
      <c r="B26" s="75">
        <v>117.3252467481343</v>
      </c>
      <c r="C26" s="76">
        <v>112.35835294831821</v>
      </c>
      <c r="D26" s="76">
        <v>-44.857494386602411</v>
      </c>
      <c r="E26" s="76">
        <v>-43.20471518137424</v>
      </c>
      <c r="F26" s="76">
        <v>-37.303486121372543</v>
      </c>
      <c r="G26" s="76">
        <v>-28.042469196479715</v>
      </c>
      <c r="H26" s="76">
        <v>59.839061043233102</v>
      </c>
      <c r="I26" s="76">
        <v>68.537037834216335</v>
      </c>
      <c r="J26" s="77">
        <v>111.4764682726684</v>
      </c>
      <c r="K26" s="75">
        <v>24.811159534416731</v>
      </c>
      <c r="L26" s="76">
        <v>62.122716831107368</v>
      </c>
      <c r="M26" s="76">
        <v>14.110419750324695</v>
      </c>
      <c r="N26" s="76">
        <v>-25.299872062231543</v>
      </c>
      <c r="O26" s="76">
        <v>-59.755724518402303</v>
      </c>
      <c r="P26" s="76">
        <v>50.929201603964231</v>
      </c>
      <c r="Q26" s="76">
        <v>31.682379938812687</v>
      </c>
      <c r="R26" s="76">
        <v>-14.925256236284213</v>
      </c>
      <c r="S26" s="84">
        <v>250.57674802826659</v>
      </c>
    </row>
    <row r="27" spans="1:19" x14ac:dyDescent="0.3">
      <c r="A27" s="38">
        <f t="shared" si="1"/>
        <v>44111</v>
      </c>
      <c r="B27" s="75">
        <v>158.73220784891919</v>
      </c>
      <c r="C27" s="76">
        <v>142.79027460519922</v>
      </c>
      <c r="D27" s="76">
        <v>143.64903931769823</v>
      </c>
      <c r="E27" s="76">
        <v>145.16890710738039</v>
      </c>
      <c r="F27" s="76">
        <v>37.170154581201132</v>
      </c>
      <c r="G27" s="76">
        <v>121.8527199856029</v>
      </c>
      <c r="H27" s="76">
        <v>55.461340961001724</v>
      </c>
      <c r="I27" s="76">
        <v>35.105005791591452</v>
      </c>
      <c r="J27" s="77">
        <v>101.78809187345439</v>
      </c>
      <c r="K27" s="75">
        <v>40.372068227031122</v>
      </c>
      <c r="L27" s="76">
        <v>67.728032507283046</v>
      </c>
      <c r="M27" s="76">
        <v>-7.4353240598589991</v>
      </c>
      <c r="N27" s="76">
        <v>-14.37019004951884</v>
      </c>
      <c r="O27" s="76">
        <v>58.092395178132904</v>
      </c>
      <c r="P27" s="76">
        <v>38.529983517501947</v>
      </c>
      <c r="Q27" s="76">
        <v>24.501859133055689</v>
      </c>
      <c r="R27" s="76">
        <v>32.158785413457281</v>
      </c>
      <c r="S27" s="84">
        <v>885.05899674214197</v>
      </c>
    </row>
    <row r="28" spans="1:19" x14ac:dyDescent="0.3">
      <c r="A28" s="38">
        <f t="shared" si="1"/>
        <v>44118</v>
      </c>
      <c r="B28" s="75">
        <v>205.75446854772508</v>
      </c>
      <c r="C28" s="76">
        <v>162.18352537897681</v>
      </c>
      <c r="D28" s="76">
        <v>156.08097448795388</v>
      </c>
      <c r="E28" s="76">
        <v>59.205945391590831</v>
      </c>
      <c r="F28" s="76">
        <v>129.16379528377502</v>
      </c>
      <c r="G28" s="76">
        <v>91.918296311413428</v>
      </c>
      <c r="H28" s="76">
        <v>90.419852241048602</v>
      </c>
      <c r="I28" s="76">
        <v>181.9667348353729</v>
      </c>
      <c r="J28" s="77">
        <v>97.081535459222778</v>
      </c>
      <c r="K28" s="75">
        <v>16.001733281500989</v>
      </c>
      <c r="L28" s="76">
        <v>34.908532344914079</v>
      </c>
      <c r="M28" s="76">
        <v>-13.777712695962862</v>
      </c>
      <c r="N28" s="76">
        <v>5.9009741469018309</v>
      </c>
      <c r="O28" s="76">
        <v>41.075097834895928</v>
      </c>
      <c r="P28" s="76">
        <v>52.277603588413882</v>
      </c>
      <c r="Q28" s="76">
        <v>55.220040450256846</v>
      </c>
      <c r="R28" s="76">
        <v>66.593493320246409</v>
      </c>
      <c r="S28" s="84">
        <v>1160.5059490261947</v>
      </c>
    </row>
    <row r="29" spans="1:19" x14ac:dyDescent="0.3">
      <c r="A29" s="38">
        <f t="shared" si="1"/>
        <v>44125</v>
      </c>
      <c r="B29" s="75">
        <v>340.70000176077338</v>
      </c>
      <c r="C29" s="76">
        <v>137.45110209540837</v>
      </c>
      <c r="D29" s="76">
        <v>142.42746653436575</v>
      </c>
      <c r="E29" s="76">
        <v>12.366727842943874</v>
      </c>
      <c r="F29" s="76">
        <v>3.8674359863487098</v>
      </c>
      <c r="G29" s="76">
        <v>22.389588427202966</v>
      </c>
      <c r="H29" s="76">
        <v>54.160017630408078</v>
      </c>
      <c r="I29" s="76">
        <v>87.491471659018202</v>
      </c>
      <c r="J29" s="77">
        <v>-45.219143442458972</v>
      </c>
      <c r="K29" s="75">
        <v>30.16491793951127</v>
      </c>
      <c r="L29" s="76">
        <v>-19.78103951651417</v>
      </c>
      <c r="M29" s="76">
        <v>30.227718699292097</v>
      </c>
      <c r="N29" s="76">
        <v>-19.489502176574831</v>
      </c>
      <c r="O29" s="76">
        <v>47.441712687475615</v>
      </c>
      <c r="P29" s="76">
        <v>43.197912204006101</v>
      </c>
      <c r="Q29" s="76">
        <v>107.40825725743534</v>
      </c>
      <c r="R29" s="76">
        <v>29.83043842908711</v>
      </c>
      <c r="S29" s="84">
        <v>641.51330542111009</v>
      </c>
    </row>
    <row r="30" spans="1:19" x14ac:dyDescent="0.3">
      <c r="A30" s="38">
        <f t="shared" si="1"/>
        <v>44132</v>
      </c>
      <c r="B30" s="75">
        <v>321.77102721112669</v>
      </c>
      <c r="C30" s="76">
        <v>160.41795002909731</v>
      </c>
      <c r="D30" s="76">
        <v>-30.686554362066772</v>
      </c>
      <c r="E30" s="76">
        <v>-75.641393288482504</v>
      </c>
      <c r="F30" s="76">
        <v>-102.52692331107755</v>
      </c>
      <c r="G30" s="76">
        <v>91.985695083792166</v>
      </c>
      <c r="H30" s="76">
        <v>61.618665966361476</v>
      </c>
      <c r="I30" s="76">
        <v>45.292842302599638</v>
      </c>
      <c r="J30" s="77">
        <v>34.930103457080008</v>
      </c>
      <c r="K30" s="75">
        <v>8.9569748873551731</v>
      </c>
      <c r="L30" s="76">
        <v>2.8594414611090428</v>
      </c>
      <c r="M30" s="76">
        <v>-43.020564354715532</v>
      </c>
      <c r="N30" s="76">
        <v>-24.598528773086173</v>
      </c>
      <c r="O30" s="76">
        <v>-28.445974415039814</v>
      </c>
      <c r="P30" s="76">
        <v>39.087470021619907</v>
      </c>
      <c r="Q30" s="76">
        <v>210.98833407733861</v>
      </c>
      <c r="R30" s="76">
        <v>23.763539855416866</v>
      </c>
      <c r="S30" s="84">
        <v>487.50585410915392</v>
      </c>
    </row>
    <row r="31" spans="1:19" x14ac:dyDescent="0.3">
      <c r="A31" s="38">
        <f t="shared" si="1"/>
        <v>44139</v>
      </c>
      <c r="B31" s="75">
        <v>432.01063119732066</v>
      </c>
      <c r="C31" s="76">
        <v>123.58631675711996</v>
      </c>
      <c r="D31" s="76">
        <v>157.61702863505047</v>
      </c>
      <c r="E31" s="76">
        <v>132.126873709969</v>
      </c>
      <c r="F31" s="76">
        <v>232.75471739149611</v>
      </c>
      <c r="G31" s="76">
        <v>103.63971969779618</v>
      </c>
      <c r="H31" s="76">
        <v>95.50218157343005</v>
      </c>
      <c r="I31" s="76">
        <v>69.040664720220775</v>
      </c>
      <c r="J31" s="77">
        <v>62.562500527390171</v>
      </c>
      <c r="K31" s="75">
        <v>37.796474199351323</v>
      </c>
      <c r="L31" s="76">
        <v>40.534707265538714</v>
      </c>
      <c r="M31" s="76">
        <v>37.673742312849754</v>
      </c>
      <c r="N31" s="76">
        <v>-60.994729820166469</v>
      </c>
      <c r="O31" s="76">
        <v>65.776134769215503</v>
      </c>
      <c r="P31" s="76">
        <v>39.294801664909755</v>
      </c>
      <c r="Q31" s="76">
        <v>254.81949259325935</v>
      </c>
      <c r="R31" s="76">
        <v>35.265074436992734</v>
      </c>
      <c r="S31" s="84">
        <v>1443.0000962889617</v>
      </c>
    </row>
    <row r="32" spans="1:19" x14ac:dyDescent="0.3">
      <c r="A32" s="38">
        <f t="shared" si="1"/>
        <v>44146</v>
      </c>
      <c r="B32" s="75">
        <v>743.7961211756226</v>
      </c>
      <c r="C32" s="76">
        <v>79.044930990316232</v>
      </c>
      <c r="D32" s="76">
        <v>110.91376572564013</v>
      </c>
      <c r="E32" s="76">
        <v>-13.388207353785447</v>
      </c>
      <c r="F32" s="76">
        <v>-13.841641905930146</v>
      </c>
      <c r="G32" s="76">
        <v>28.017461221877966</v>
      </c>
      <c r="H32" s="76">
        <v>39.269556702193597</v>
      </c>
      <c r="I32" s="76">
        <v>28.613187911415253</v>
      </c>
      <c r="J32" s="77">
        <v>131.17013995390107</v>
      </c>
      <c r="K32" s="75">
        <v>66.265232617751408</v>
      </c>
      <c r="L32" s="76">
        <v>78.782592866590448</v>
      </c>
      <c r="M32" s="76">
        <v>52.641992907429881</v>
      </c>
      <c r="N32" s="76">
        <v>-4.1816675874915745</v>
      </c>
      <c r="O32" s="76">
        <v>33.421643997931426</v>
      </c>
      <c r="P32" s="76">
        <v>12.674490569267377</v>
      </c>
      <c r="Q32" s="76">
        <v>387.57173961757246</v>
      </c>
      <c r="R32" s="76">
        <v>24.328042686252047</v>
      </c>
      <c r="S32" s="84">
        <v>1106.4779064124941</v>
      </c>
    </row>
    <row r="33" spans="1:19" x14ac:dyDescent="0.3">
      <c r="A33" s="38">
        <f t="shared" si="1"/>
        <v>44153</v>
      </c>
      <c r="B33" s="75">
        <v>900.5861406874742</v>
      </c>
      <c r="C33" s="76">
        <v>96.070480271118925</v>
      </c>
      <c r="D33" s="76">
        <v>81.150706563356152</v>
      </c>
      <c r="E33" s="76">
        <v>44.028694368201968</v>
      </c>
      <c r="F33" s="76">
        <v>37.381998796643529</v>
      </c>
      <c r="G33" s="76">
        <v>-24.749732831556912</v>
      </c>
      <c r="H33" s="76">
        <v>24.719895769226014</v>
      </c>
      <c r="I33" s="76">
        <v>104.83493763063234</v>
      </c>
      <c r="J33" s="77">
        <v>138.61463985516809</v>
      </c>
      <c r="K33" s="75">
        <v>112.06450255995115</v>
      </c>
      <c r="L33" s="76">
        <v>76.499842420589687</v>
      </c>
      <c r="M33" s="76">
        <v>-25.955316865303757</v>
      </c>
      <c r="N33" s="76">
        <v>-19.591552300643855</v>
      </c>
      <c r="O33" s="76">
        <v>66.899332089359689</v>
      </c>
      <c r="P33" s="76">
        <v>27.11165331377299</v>
      </c>
      <c r="Q33" s="76">
        <v>449.13009383051349</v>
      </c>
      <c r="R33" s="76">
        <v>9.7859537880334528</v>
      </c>
      <c r="S33" s="84">
        <v>1436.2682749700034</v>
      </c>
    </row>
    <row r="34" spans="1:19" x14ac:dyDescent="0.3">
      <c r="A34" s="38">
        <f t="shared" si="1"/>
        <v>44160</v>
      </c>
      <c r="B34" s="75">
        <v>1278.8671635133715</v>
      </c>
      <c r="C34" s="76">
        <v>-1.7523654049965671</v>
      </c>
      <c r="D34" s="76">
        <v>-27.420955328892887</v>
      </c>
      <c r="E34" s="76">
        <v>-131.7414316883287</v>
      </c>
      <c r="F34" s="76">
        <v>-70.785660500782569</v>
      </c>
      <c r="G34" s="76">
        <v>-94.791957412841271</v>
      </c>
      <c r="H34" s="76">
        <v>32.442647819770542</v>
      </c>
      <c r="I34" s="76">
        <v>25.618948958203646</v>
      </c>
      <c r="J34" s="77">
        <v>160.19096356325031</v>
      </c>
      <c r="K34" s="75">
        <v>158.51706341425049</v>
      </c>
      <c r="L34" s="76">
        <v>72.711004864908659</v>
      </c>
      <c r="M34" s="76">
        <v>-21.676407148645353</v>
      </c>
      <c r="N34" s="76">
        <v>-24.644424705446283</v>
      </c>
      <c r="O34" s="76">
        <v>12.469440872226244</v>
      </c>
      <c r="P34" s="76">
        <v>-1.6765607654721748</v>
      </c>
      <c r="Q34" s="76">
        <v>361.25867692492886</v>
      </c>
      <c r="R34" s="76">
        <v>-17.806418100134692</v>
      </c>
      <c r="S34" s="84">
        <v>1082.5896782571062</v>
      </c>
    </row>
    <row r="35" spans="1:19" ht="15" thickBot="1" x14ac:dyDescent="0.35">
      <c r="A35" s="38">
        <f t="shared" si="1"/>
        <v>44167</v>
      </c>
      <c r="B35" s="78">
        <v>1655.5358659120488</v>
      </c>
      <c r="C35" s="79">
        <v>53.618174088021078</v>
      </c>
      <c r="D35" s="79">
        <v>39.470823886902735</v>
      </c>
      <c r="E35" s="79">
        <v>378.46251204248142</v>
      </c>
      <c r="F35" s="79">
        <v>-30.273045516962043</v>
      </c>
      <c r="G35" s="79">
        <v>52.594572467700004</v>
      </c>
      <c r="H35" s="79">
        <v>58.321491611058548</v>
      </c>
      <c r="I35" s="79">
        <v>1.9005752126577136</v>
      </c>
      <c r="J35" s="80">
        <v>381.28688801850183</v>
      </c>
      <c r="K35" s="78">
        <v>190.99334985172274</v>
      </c>
      <c r="L35" s="79">
        <v>211.47443790149799</v>
      </c>
      <c r="M35" s="79">
        <v>26.650417303068821</v>
      </c>
      <c r="N35" s="79">
        <v>56.025631006128208</v>
      </c>
      <c r="O35" s="79">
        <v>57.112470762567341</v>
      </c>
      <c r="P35" s="79">
        <v>8.3918767341689744</v>
      </c>
      <c r="Q35" s="79">
        <v>299.73481555838339</v>
      </c>
      <c r="R35" s="79">
        <v>-40.428219786945363</v>
      </c>
      <c r="S35" s="85">
        <v>2542.8438950761793</v>
      </c>
    </row>
    <row r="36" spans="1:19" x14ac:dyDescent="0.3">
      <c r="A36" s="38">
        <f t="shared" si="1"/>
        <v>44174</v>
      </c>
    </row>
    <row r="37" spans="1:19" x14ac:dyDescent="0.3">
      <c r="A37" s="38">
        <f t="shared" si="1"/>
        <v>44181</v>
      </c>
    </row>
    <row r="38" spans="1:19" x14ac:dyDescent="0.3">
      <c r="A38" s="38">
        <f t="shared" si="1"/>
        <v>44188</v>
      </c>
    </row>
    <row r="39" spans="1:19" x14ac:dyDescent="0.3">
      <c r="A39" s="38"/>
    </row>
    <row r="40" spans="1:19" x14ac:dyDescent="0.3">
      <c r="A40" s="38"/>
    </row>
    <row r="41" spans="1:19" x14ac:dyDescent="0.3">
      <c r="A41" s="38"/>
    </row>
    <row r="42" spans="1:19" x14ac:dyDescent="0.3">
      <c r="A42" s="38"/>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schemas.microsoft.com/office/infopath/2007/PartnerControl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vt:lpstr>
      <vt:lpstr>Total deaths 1+yr</vt:lpstr>
      <vt:lpstr>Province natural 1+yr</vt:lpstr>
      <vt:lpstr>Metro natural 1+yr </vt:lpstr>
      <vt:lpstr>Weekly excesses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2020-12-15T11:32:35Z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