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ob Dorrington\OneDrive - University of Cape Town\Tempwork\Caronavirus\"/>
    </mc:Choice>
  </mc:AlternateContent>
  <xr:revisionPtr revIDLastSave="90" documentId="8_{15CD566A-98C1-4826-B26C-E20073E27385}" xr6:coauthVersionLast="44" xr6:coauthVersionMax="44" xr10:uidLastSave="{1127A61C-358E-4F8D-900B-2C101F92186C}"/>
  <bookViews>
    <workbookView xWindow="-110" yWindow="-110" windowWidth="19420" windowHeight="10420" activeTab="3" xr2:uid="{6A13F5FB-10B2-48AB-B29F-67AB8915DB5B}"/>
  </bookViews>
  <sheets>
    <sheet name="Information" sheetId="4" r:id="rId1"/>
    <sheet name="Total deaths 1+yr" sheetId="2" r:id="rId2"/>
    <sheet name="Province natural 1+yr" sheetId="1" r:id="rId3"/>
    <sheet name="Metro natural 1+yr " sheetId="3" r:id="rId4"/>
  </sheets>
  <externalReferences>
    <externalReference r:id="rId5"/>
  </externalReference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0" i="1" l="1"/>
  <c r="L29" i="1"/>
  <c r="L28" i="1"/>
  <c r="L27" i="1"/>
  <c r="L26" i="1"/>
  <c r="L25" i="1"/>
  <c r="L24" i="1"/>
  <c r="L23" i="1"/>
  <c r="L22" i="1"/>
  <c r="L21" i="1"/>
  <c r="K30" i="1"/>
  <c r="K29" i="1"/>
  <c r="K28" i="1"/>
  <c r="K27" i="1"/>
  <c r="K26" i="1"/>
  <c r="K25" i="1"/>
  <c r="K24" i="1"/>
  <c r="K23" i="1"/>
  <c r="K22" i="1"/>
  <c r="K21" i="1"/>
  <c r="J30" i="1"/>
  <c r="J29" i="1"/>
  <c r="J28" i="1"/>
  <c r="J27" i="1"/>
  <c r="J26" i="1"/>
  <c r="J25" i="1"/>
  <c r="J24" i="1"/>
  <c r="J23" i="1"/>
  <c r="J22" i="1"/>
  <c r="J21" i="1"/>
  <c r="I30" i="1"/>
  <c r="I29" i="1"/>
  <c r="I28" i="1"/>
  <c r="I27" i="1"/>
  <c r="I26" i="1"/>
  <c r="I25" i="1"/>
  <c r="I24" i="1"/>
  <c r="I23" i="1"/>
  <c r="I22" i="1"/>
  <c r="I21" i="1"/>
  <c r="H30" i="1"/>
  <c r="H29" i="1"/>
  <c r="H28" i="1"/>
  <c r="H27" i="1"/>
  <c r="H26" i="1"/>
  <c r="H25" i="1"/>
  <c r="H24" i="1"/>
  <c r="H23" i="1"/>
  <c r="H22" i="1"/>
  <c r="H21" i="1"/>
  <c r="G30" i="1"/>
  <c r="G29" i="1"/>
  <c r="G28" i="1"/>
  <c r="G27" i="1"/>
  <c r="G26" i="1"/>
  <c r="G25" i="1"/>
  <c r="G24" i="1"/>
  <c r="G23" i="1"/>
  <c r="G22" i="1"/>
  <c r="G21" i="1"/>
  <c r="F30" i="1"/>
  <c r="F29" i="1"/>
  <c r="F28" i="1"/>
  <c r="F27" i="1"/>
  <c r="F26" i="1"/>
  <c r="F25" i="1"/>
  <c r="F24" i="1"/>
  <c r="F23" i="1"/>
  <c r="F22" i="1"/>
  <c r="F21" i="1"/>
  <c r="E30" i="1"/>
  <c r="E29" i="1"/>
  <c r="E28" i="1"/>
  <c r="E27" i="1"/>
  <c r="E26" i="1"/>
  <c r="E25" i="1"/>
  <c r="E24" i="1"/>
  <c r="E23" i="1"/>
  <c r="E22" i="1"/>
  <c r="E21" i="1"/>
  <c r="D22" i="1"/>
  <c r="D23" i="1"/>
  <c r="D24" i="1"/>
  <c r="D25" i="1"/>
  <c r="D26" i="1"/>
  <c r="D27" i="1"/>
  <c r="D28" i="1"/>
  <c r="D29" i="1"/>
  <c r="D30" i="1"/>
  <c r="D21" i="1"/>
  <c r="J31" i="3" l="1"/>
  <c r="D31" i="3"/>
  <c r="E31" i="3"/>
  <c r="F31" i="3"/>
  <c r="G31" i="3"/>
  <c r="H31" i="3"/>
  <c r="I31" i="3"/>
  <c r="C31" i="3"/>
  <c r="D31" i="2"/>
  <c r="E31" i="2"/>
  <c r="C31" i="2"/>
  <c r="D31" i="1"/>
  <c r="E31" i="1"/>
  <c r="F31" i="1"/>
  <c r="G31" i="1"/>
  <c r="H31" i="1"/>
  <c r="I31" i="1"/>
  <c r="J31" i="1"/>
  <c r="K31" i="1"/>
  <c r="L31" i="1"/>
  <c r="C31" i="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<sst xmlns="http://schemas.openxmlformats.org/spreadsheetml/2006/main" count="40" uniqueCount="36">
  <si>
    <t>MANGAUNG</t>
  </si>
  <si>
    <t>NELSON MANDELA BAY</t>
  </si>
  <si>
    <t>TSHWANE</t>
  </si>
  <si>
    <t>BUFFALO CITY</t>
  </si>
  <si>
    <t>CAPE TOWN</t>
  </si>
  <si>
    <t>EKHURULENI</t>
  </si>
  <si>
    <t>ETHEKWENI</t>
  </si>
  <si>
    <t>JOHANNESBURG</t>
  </si>
  <si>
    <t>-</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</si>
  <si>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</si>
  <si>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</si>
  <si>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</si>
  <si>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</si>
  <si>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</si>
  <si>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</si>
  <si>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</si>
  <si>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</si>
  <si>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</si>
  <si>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</si>
  <si>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</si>
  <si>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</si>
  <si>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</si>
  <si>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</si>
  <si>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</si>
  <si>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</si>
  <si>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COUNTERFACTUAL BASED ON LOWER PREDICTION BOUND (NATURAL)</t>
  </si>
  <si>
    <t>ESTIMATED EXCESS DEATHS, USING PREDICTED NUMBERS AS COUNTERFACTUAL (ALL CAUSE)</t>
  </si>
  <si>
    <t xml:space="preserve">1 January - 14 July </t>
  </si>
  <si>
    <t xml:space="preserve">6 May -14 July </t>
  </si>
  <si>
    <t xml:space="preserve">6 May - 14 July </t>
  </si>
  <si>
    <t>1 Janury -14 July</t>
  </si>
  <si>
    <t>6 May - 14 July</t>
  </si>
  <si>
    <t>1 Jan - 14 July</t>
  </si>
  <si>
    <t xml:space="preserve">6 May - 14 July  </t>
  </si>
  <si>
    <t>- </t>
  </si>
  <si>
    <t>WEEK (starting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</si>
</sst>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1">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1" fontId="1" fillId="0" borderId="1" xfId="0" applyNumberFormat="1" applyFont="1" applyBorder="1"/>
    <xf numFmtId="1" fontId="4" fillId="0" borderId="1" xfId="0" applyNumberFormat="1" applyFont="1" applyBorder="1"/>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0" fillId="0" borderId="1" xfId="0"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1"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0" fontId="3" fillId="0" borderId="3" xfId="0" applyFont="1" applyBorder="1"/>
    <xf numFmtId="15" fontId="3" fillId="0" borderId="4" xfId="0" applyNumberFormat="1" applyFont="1" applyBorder="1"/>
    <xf numFmtId="1" fontId="3" fillId="0" borderId="1" xfId="0" quotePrefix="1" applyNumberFormat="1" applyFont="1" applyBorder="1" applyAlignment="1">
      <alignment horizontal="right"/>
    </xf>
    <xf numFmtId="1" fontId="3" fillId="0" borderId="1" xfId="0" applyNumberFormat="1" applyFont="1" applyBorder="1" applyAlignment="1">
      <alignment horizontal="right"/>
    </xf>
    <xf numFmtId="1" fontId="0" fillId="0" borderId="1" xfId="0" applyNumberFormat="1" applyBorder="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14 JuLY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28)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20 July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124178"/>
          <a:ext cx="4353759" cy="1041999"/>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ctcloud-my.sharepoint.com/personal/00192244_wf_uct_ac_za/Documents/Tempwork/Caronavirus/Weekly%20Deaths_14%20July_1+olds_actual_excess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A All Cause"/>
      <sheetName val="RSA UnNatural"/>
      <sheetName val="RSA Natural"/>
      <sheetName val="RSA UnNatural Females"/>
      <sheetName val="RSA UnNatural Males"/>
      <sheetName val="RSA Natural 1-59"/>
      <sheetName val="RSA Natural 60+"/>
      <sheetName val="NaturalByAge"/>
      <sheetName val="EC"/>
      <sheetName val="FS"/>
      <sheetName val="GT"/>
      <sheetName val="KZN"/>
      <sheetName val="LM"/>
      <sheetName val="MP"/>
      <sheetName val="NC"/>
      <sheetName val="NW"/>
      <sheetName val="WC"/>
      <sheetName val="NaturalByProvince"/>
      <sheetName val="Metros"/>
      <sheetName val="BUF(N)"/>
      <sheetName val="CPT(N)"/>
      <sheetName val="EKU(N)"/>
      <sheetName val="ETH(N)"/>
      <sheetName val="JHN(N)"/>
      <sheetName val="MAN(N)"/>
      <sheetName val="NMA(N)"/>
      <sheetName val="TSH(N)"/>
      <sheetName val="ByAge group"/>
      <sheetName val="Age0_4Natural"/>
      <sheetName val="Age5_19Natural"/>
      <sheetName val="Age20_39Natural"/>
      <sheetName val="Age40-59Natural"/>
      <sheetName val="Age60-69Natural"/>
      <sheetName val="Age70+Natural"/>
      <sheetName val="Predicted all-cause"/>
      <sheetName val="RSAexEC,GT,KZN,WC Natural"/>
      <sheetName val="Tables"/>
      <sheetName val="Graphs"/>
      <sheetName val="Predicted natural"/>
    </sheetNames>
    <sheetDataSet>
      <sheetData sheetId="0"/>
      <sheetData sheetId="1"/>
      <sheetData sheetId="2">
        <row r="124">
          <cell r="C124">
            <v>7875.7950000000001</v>
          </cell>
        </row>
        <row r="125">
          <cell r="C125">
            <v>8092.5659999999998</v>
          </cell>
        </row>
        <row r="126">
          <cell r="C126">
            <v>8141.0901999999996</v>
          </cell>
        </row>
        <row r="127">
          <cell r="C127">
            <v>9059.5859999999993</v>
          </cell>
        </row>
        <row r="128">
          <cell r="C128">
            <v>9087.4150000000009</v>
          </cell>
        </row>
        <row r="129">
          <cell r="C129">
            <v>10133.93</v>
          </cell>
        </row>
        <row r="130">
          <cell r="C130">
            <v>11092.245999999999</v>
          </cell>
        </row>
        <row r="131">
          <cell r="C131">
            <v>11635.34</v>
          </cell>
        </row>
        <row r="132">
          <cell r="C132">
            <v>12811.03</v>
          </cell>
        </row>
        <row r="133">
          <cell r="C133">
            <v>14139.71</v>
          </cell>
        </row>
      </sheetData>
      <sheetData sheetId="3"/>
      <sheetData sheetId="4"/>
      <sheetData sheetId="5"/>
      <sheetData sheetId="6"/>
      <sheetData sheetId="7"/>
      <sheetData sheetId="8"/>
      <sheetData sheetId="9">
        <row r="124">
          <cell r="C124">
            <v>459.91958</v>
          </cell>
        </row>
        <row r="125">
          <cell r="C125">
            <v>478.82576</v>
          </cell>
        </row>
        <row r="126">
          <cell r="C126">
            <v>453.75866000000002</v>
          </cell>
        </row>
        <row r="127">
          <cell r="C127">
            <v>530.90684999999996</v>
          </cell>
        </row>
        <row r="128">
          <cell r="C128">
            <v>566.20226000000002</v>
          </cell>
        </row>
        <row r="129">
          <cell r="C129">
            <v>564.99234200000001</v>
          </cell>
        </row>
        <row r="130">
          <cell r="C130">
            <v>586.87180000000001</v>
          </cell>
        </row>
        <row r="131">
          <cell r="C131">
            <v>549.61680999999999</v>
          </cell>
        </row>
        <row r="132">
          <cell r="C132">
            <v>656.97915</v>
          </cell>
        </row>
        <row r="133">
          <cell r="C133">
            <v>711.33591999999999</v>
          </cell>
        </row>
      </sheetData>
      <sheetData sheetId="10">
        <row r="124">
          <cell r="C124">
            <v>1351.8810000000001</v>
          </cell>
        </row>
        <row r="125">
          <cell r="C125">
            <v>1350.1869999999999</v>
          </cell>
        </row>
        <row r="126">
          <cell r="C126">
            <v>1404.3420000000001</v>
          </cell>
        </row>
        <row r="127">
          <cell r="C127">
            <v>1500.2660000000001</v>
          </cell>
        </row>
        <row r="128">
          <cell r="C128">
            <v>1436.547</v>
          </cell>
        </row>
        <row r="129">
          <cell r="C129">
            <v>1762.2840000000001</v>
          </cell>
        </row>
        <row r="130">
          <cell r="C130">
            <v>2214.73</v>
          </cell>
        </row>
        <row r="131">
          <cell r="C131">
            <v>2612.6368000000002</v>
          </cell>
        </row>
        <row r="132">
          <cell r="C132">
            <v>2908.0259999999998</v>
          </cell>
        </row>
        <row r="133">
          <cell r="C133">
            <v>3336.5529999999999</v>
          </cell>
        </row>
      </sheetData>
      <sheetData sheetId="11">
        <row r="124">
          <cell r="C124">
            <v>1460.925</v>
          </cell>
        </row>
        <row r="125">
          <cell r="C125">
            <v>1457.8050000000001</v>
          </cell>
        </row>
        <row r="126">
          <cell r="C126">
            <v>1439.077</v>
          </cell>
        </row>
        <row r="127">
          <cell r="C127">
            <v>1582.674</v>
          </cell>
        </row>
        <row r="128">
          <cell r="C128">
            <v>1583.328</v>
          </cell>
        </row>
        <row r="129">
          <cell r="C129">
            <v>1670.5239999999999</v>
          </cell>
        </row>
        <row r="130">
          <cell r="C130">
            <v>1802.9349999999999</v>
          </cell>
        </row>
        <row r="131">
          <cell r="C131">
            <v>1854.694</v>
          </cell>
        </row>
        <row r="132">
          <cell r="C132">
            <v>2128.2249999999999</v>
          </cell>
        </row>
        <row r="133">
          <cell r="C133">
            <v>2436.404</v>
          </cell>
        </row>
      </sheetData>
      <sheetData sheetId="12">
        <row r="124">
          <cell r="C124">
            <v>990.76754000000005</v>
          </cell>
        </row>
        <row r="125">
          <cell r="C125">
            <v>1004.537</v>
          </cell>
        </row>
        <row r="126">
          <cell r="C126">
            <v>942.31645300000002</v>
          </cell>
        </row>
        <row r="127">
          <cell r="C127">
            <v>1030.0350000000001</v>
          </cell>
        </row>
        <row r="128">
          <cell r="C128">
            <v>1029.6569999999999</v>
          </cell>
        </row>
        <row r="129">
          <cell r="C129">
            <v>1131.0260000000001</v>
          </cell>
        </row>
        <row r="130">
          <cell r="C130">
            <v>1147.123</v>
          </cell>
        </row>
        <row r="131">
          <cell r="C131">
            <v>1125.9349999999999</v>
          </cell>
        </row>
        <row r="132">
          <cell r="C132">
            <v>1187.6590000000001</v>
          </cell>
        </row>
        <row r="133">
          <cell r="C133">
            <v>1228.6610000000001</v>
          </cell>
        </row>
      </sheetData>
      <sheetData sheetId="13">
        <row r="124">
          <cell r="C124">
            <v>715.94093999999996</v>
          </cell>
        </row>
        <row r="125">
          <cell r="C125">
            <v>743.11357999999996</v>
          </cell>
        </row>
        <row r="126">
          <cell r="C126">
            <v>647.55983000000003</v>
          </cell>
        </row>
        <row r="127">
          <cell r="C127">
            <v>760.39963</v>
          </cell>
        </row>
        <row r="128">
          <cell r="C128">
            <v>771.43196</v>
          </cell>
        </row>
        <row r="129">
          <cell r="C129">
            <v>726.25005999999996</v>
          </cell>
        </row>
        <row r="130">
          <cell r="C130">
            <v>860.90179000000001</v>
          </cell>
        </row>
        <row r="131">
          <cell r="C131">
            <v>847.01367000000005</v>
          </cell>
        </row>
        <row r="132">
          <cell r="C132">
            <v>913.00032999999996</v>
          </cell>
        </row>
        <row r="133">
          <cell r="C133">
            <v>1026.288</v>
          </cell>
        </row>
      </sheetData>
      <sheetData sheetId="14">
        <row r="124">
          <cell r="C124">
            <v>228.22226000000001</v>
          </cell>
        </row>
        <row r="125">
          <cell r="C125">
            <v>214.54258999999999</v>
          </cell>
        </row>
        <row r="126">
          <cell r="C126">
            <v>208.62791999999999</v>
          </cell>
        </row>
        <row r="127">
          <cell r="C127">
            <v>251.332165</v>
          </cell>
        </row>
        <row r="128">
          <cell r="C128">
            <v>247.26016000000001</v>
          </cell>
        </row>
        <row r="129">
          <cell r="C129">
            <v>285.93695000000002</v>
          </cell>
        </row>
        <row r="130">
          <cell r="C130">
            <v>292.50947000000002</v>
          </cell>
        </row>
        <row r="131">
          <cell r="C131">
            <v>236.12472</v>
          </cell>
        </row>
        <row r="132">
          <cell r="C132">
            <v>276.11644000000001</v>
          </cell>
        </row>
        <row r="133">
          <cell r="C133">
            <v>260.29057</v>
          </cell>
        </row>
      </sheetData>
      <sheetData sheetId="15">
        <row r="124">
          <cell r="C124">
            <v>541.56847000000005</v>
          </cell>
        </row>
        <row r="125">
          <cell r="C125">
            <v>581.78188</v>
          </cell>
        </row>
        <row r="126">
          <cell r="C126">
            <v>530.77733999999998</v>
          </cell>
        </row>
        <row r="127">
          <cell r="C127">
            <v>626.21092999999996</v>
          </cell>
        </row>
        <row r="128">
          <cell r="C128">
            <v>563.24480000000005</v>
          </cell>
        </row>
        <row r="129">
          <cell r="C129">
            <v>679.06129999999996</v>
          </cell>
        </row>
        <row r="130">
          <cell r="C130">
            <v>717.98009999999999</v>
          </cell>
        </row>
        <row r="131">
          <cell r="C131">
            <v>777.82065</v>
          </cell>
        </row>
        <row r="132">
          <cell r="C132">
            <v>742.89729</v>
          </cell>
        </row>
        <row r="133">
          <cell r="C133">
            <v>880.35752000000002</v>
          </cell>
        </row>
      </sheetData>
      <sheetData sheetId="16">
        <row r="124">
          <cell r="C124">
            <v>837.97419000000002</v>
          </cell>
        </row>
        <row r="125">
          <cell r="C125">
            <v>968.02296999999999</v>
          </cell>
        </row>
        <row r="126">
          <cell r="C126">
            <v>1106.569</v>
          </cell>
        </row>
        <row r="127">
          <cell r="C127">
            <v>1214.6183000000001</v>
          </cell>
        </row>
        <row r="128">
          <cell r="C128">
            <v>1323.0989999999999</v>
          </cell>
        </row>
        <row r="129">
          <cell r="C129">
            <v>1445.394</v>
          </cell>
        </row>
        <row r="130">
          <cell r="C130">
            <v>1416.8019999999999</v>
          </cell>
        </row>
        <row r="131">
          <cell r="C131">
            <v>1390.2429999999999</v>
          </cell>
        </row>
        <row r="132">
          <cell r="C132">
            <v>1287.374</v>
          </cell>
        </row>
        <row r="133">
          <cell r="C133">
            <v>1402.4739999999999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activeCell="P32" sqref="P32"/>
    </sheetView>
  </sheetViews>
  <sheetFormatPr defaultRowHeight="14.5" x14ac:dyDescent="0.35"/>
  <cols>
    <col min="9" max="9" width="9.453125" customWidth="1"/>
  </cols>
  <sheetData>
    <row r="1" spans="1:9" ht="33" x14ac:dyDescent="0.35">
      <c r="A1" s="12"/>
      <c r="B1" s="13"/>
      <c r="C1" s="13"/>
      <c r="D1" s="13"/>
      <c r="E1" s="13"/>
      <c r="F1" s="13"/>
      <c r="G1" s="13"/>
      <c r="H1" s="13"/>
      <c r="I1" s="13"/>
    </row>
    <row r="2" spans="1:9" x14ac:dyDescent="0.35">
      <c r="A2" s="13"/>
      <c r="B2" s="13"/>
      <c r="C2" s="13"/>
      <c r="D2" s="13"/>
      <c r="E2" s="13"/>
      <c r="F2" s="13"/>
      <c r="G2" s="13"/>
      <c r="H2" s="13"/>
      <c r="I2" s="13"/>
    </row>
    <row r="3" spans="1:9" x14ac:dyDescent="0.35">
      <c r="A3" s="13"/>
      <c r="B3" s="13"/>
      <c r="C3" s="13"/>
      <c r="D3" s="13"/>
      <c r="E3" s="13"/>
      <c r="F3" s="13"/>
      <c r="G3" s="13"/>
      <c r="H3" s="13"/>
      <c r="I3" s="13"/>
    </row>
    <row r="4" spans="1:9" x14ac:dyDescent="0.35">
      <c r="A4" s="13"/>
      <c r="B4" s="13"/>
      <c r="C4" s="13"/>
      <c r="D4" s="13"/>
      <c r="E4" s="13"/>
      <c r="F4" s="13"/>
      <c r="G4" s="13"/>
      <c r="H4" s="13"/>
      <c r="I4" s="13"/>
    </row>
    <row r="5" spans="1:9" x14ac:dyDescent="0.35">
      <c r="A5" s="13"/>
      <c r="B5" s="13"/>
      <c r="C5" s="13"/>
      <c r="D5" s="13"/>
      <c r="E5" s="13"/>
      <c r="F5" s="13"/>
      <c r="G5" s="13"/>
      <c r="H5" s="13"/>
      <c r="I5" s="13"/>
    </row>
    <row r="6" spans="1:9" x14ac:dyDescent="0.35">
      <c r="A6" s="13"/>
      <c r="B6" s="13"/>
      <c r="C6" s="13"/>
      <c r="D6" s="13"/>
      <c r="E6" s="13"/>
      <c r="F6" s="13"/>
      <c r="G6" s="13"/>
      <c r="H6" s="13"/>
      <c r="I6" s="13"/>
    </row>
    <row r="7" spans="1:9" x14ac:dyDescent="0.35">
      <c r="A7" s="13"/>
      <c r="B7" s="13"/>
      <c r="C7" s="13"/>
      <c r="D7" s="13"/>
      <c r="E7" s="13"/>
      <c r="F7" s="13"/>
      <c r="G7" s="13"/>
      <c r="H7" s="13"/>
      <c r="I7" s="13"/>
    </row>
    <row r="8" spans="1:9" x14ac:dyDescent="0.35">
      <c r="A8" s="13"/>
      <c r="B8" s="13"/>
      <c r="C8" s="13"/>
      <c r="D8" s="13"/>
      <c r="E8" s="13"/>
      <c r="F8" s="13"/>
      <c r="G8" s="13"/>
      <c r="H8" s="13"/>
      <c r="I8" s="13"/>
    </row>
    <row r="9" spans="1:9" x14ac:dyDescent="0.35">
      <c r="A9" s="13"/>
      <c r="B9" s="13"/>
      <c r="C9" s="13"/>
      <c r="D9" s="13"/>
      <c r="E9" s="13"/>
      <c r="F9" s="13"/>
      <c r="G9" s="13"/>
      <c r="H9" s="13"/>
      <c r="I9" s="13"/>
    </row>
    <row r="10" spans="1:9" x14ac:dyDescent="0.35">
      <c r="A10" s="13"/>
      <c r="B10" s="13"/>
      <c r="C10" s="13"/>
      <c r="D10" s="13"/>
      <c r="E10" s="13"/>
      <c r="F10" s="13"/>
      <c r="G10" s="13"/>
      <c r="H10" s="13"/>
      <c r="I10" s="13"/>
    </row>
    <row r="11" spans="1:9" x14ac:dyDescent="0.35">
      <c r="A11" s="13"/>
      <c r="B11" s="13"/>
      <c r="C11" s="13"/>
      <c r="D11" s="13"/>
      <c r="E11" s="13"/>
      <c r="F11" s="13"/>
      <c r="G11" s="13"/>
      <c r="H11" s="13"/>
      <c r="I11" s="13"/>
    </row>
    <row r="12" spans="1:9" x14ac:dyDescent="0.35">
      <c r="A12" s="13"/>
      <c r="B12" s="13"/>
      <c r="C12" s="13"/>
      <c r="D12" s="13"/>
      <c r="E12" s="13"/>
      <c r="F12" s="13"/>
      <c r="G12" s="13"/>
      <c r="H12" s="13"/>
      <c r="I12" s="13"/>
    </row>
    <row r="13" spans="1:9" x14ac:dyDescent="0.35">
      <c r="A13" s="13"/>
      <c r="B13" s="13"/>
      <c r="C13" s="13"/>
      <c r="D13" s="13"/>
      <c r="E13" s="13"/>
      <c r="F13" s="13"/>
      <c r="G13" s="13"/>
      <c r="H13" s="13"/>
      <c r="I13" s="13"/>
    </row>
    <row r="14" spans="1:9" x14ac:dyDescent="0.35">
      <c r="A14" s="13"/>
      <c r="B14" s="13"/>
      <c r="C14" s="13"/>
      <c r="D14" s="13"/>
      <c r="E14" s="13"/>
      <c r="F14" s="13"/>
      <c r="G14" s="13"/>
      <c r="H14" s="13"/>
      <c r="I14" s="13"/>
    </row>
    <row r="15" spans="1:9" x14ac:dyDescent="0.35">
      <c r="A15" s="13"/>
      <c r="B15" s="13"/>
      <c r="C15" s="13"/>
      <c r="D15" s="13"/>
      <c r="E15" s="13"/>
      <c r="F15" s="13"/>
      <c r="G15" s="13"/>
      <c r="H15" s="13"/>
      <c r="I15" s="13"/>
    </row>
    <row r="16" spans="1:9" x14ac:dyDescent="0.35">
      <c r="A16" s="13"/>
      <c r="B16" s="13"/>
      <c r="C16" s="13"/>
      <c r="D16" s="13"/>
      <c r="E16" s="13"/>
      <c r="F16" s="13"/>
      <c r="G16" s="13"/>
      <c r="H16" s="13"/>
      <c r="I16" s="13"/>
    </row>
    <row r="17" spans="1:9" x14ac:dyDescent="0.35">
      <c r="A17" s="13"/>
      <c r="B17" s="13"/>
      <c r="C17" s="13"/>
      <c r="D17" s="13"/>
      <c r="E17" s="13"/>
      <c r="F17" s="13"/>
      <c r="G17" s="13"/>
      <c r="H17" s="13"/>
      <c r="I17" s="13"/>
    </row>
    <row r="18" spans="1:9" x14ac:dyDescent="0.35">
      <c r="A18" s="13"/>
      <c r="B18" s="13"/>
      <c r="C18" s="13"/>
      <c r="D18" s="13"/>
      <c r="E18" s="13"/>
      <c r="F18" s="13"/>
      <c r="G18" s="13"/>
      <c r="H18" s="13"/>
      <c r="I18" s="13"/>
    </row>
    <row r="19" spans="1:9" x14ac:dyDescent="0.35">
      <c r="A19" s="13"/>
      <c r="B19" s="13"/>
      <c r="C19" s="13"/>
      <c r="D19" s="13"/>
      <c r="E19" s="13"/>
      <c r="F19" s="13"/>
      <c r="G19" s="13"/>
      <c r="H19" s="13"/>
      <c r="I19" s="13"/>
    </row>
    <row r="20" spans="1:9" x14ac:dyDescent="0.35">
      <c r="A20" s="13"/>
      <c r="B20" s="13"/>
      <c r="C20" s="13"/>
      <c r="D20" s="13"/>
      <c r="E20" s="13"/>
      <c r="F20" s="13"/>
      <c r="G20" s="13"/>
      <c r="H20" s="13"/>
      <c r="I20" s="13"/>
    </row>
    <row r="21" spans="1:9" x14ac:dyDescent="0.35">
      <c r="A21" s="13"/>
      <c r="B21" s="13"/>
      <c r="C21" s="13"/>
      <c r="D21" s="13"/>
      <c r="E21" s="13"/>
      <c r="F21" s="13"/>
      <c r="G21" s="13"/>
      <c r="H21" s="13"/>
      <c r="I21" s="13"/>
    </row>
    <row r="22" spans="1:9" x14ac:dyDescent="0.35">
      <c r="A22" s="13"/>
      <c r="B22" s="13"/>
      <c r="C22" s="13"/>
      <c r="D22" s="13"/>
      <c r="E22" s="13"/>
      <c r="F22" s="13"/>
      <c r="G22" s="13"/>
      <c r="H22" s="13"/>
      <c r="I22" s="13"/>
    </row>
    <row r="23" spans="1:9" x14ac:dyDescent="0.35">
      <c r="A23" s="13"/>
      <c r="B23" s="13"/>
      <c r="C23" s="13"/>
      <c r="D23" s="13"/>
      <c r="E23" s="13"/>
      <c r="F23" s="13"/>
      <c r="G23" s="13"/>
      <c r="H23" s="13"/>
      <c r="I23" s="13"/>
    </row>
    <row r="24" spans="1:9" x14ac:dyDescent="0.35">
      <c r="A24" s="13"/>
      <c r="B24" s="13"/>
      <c r="C24" s="13"/>
      <c r="D24" s="13"/>
      <c r="E24" s="13"/>
      <c r="F24" s="13"/>
      <c r="G24" s="13"/>
      <c r="H24" s="13"/>
      <c r="I24" s="13"/>
    </row>
    <row r="25" spans="1:9" x14ac:dyDescent="0.35">
      <c r="A25" s="13"/>
      <c r="B25" s="13"/>
      <c r="C25" s="13"/>
      <c r="D25" s="13"/>
      <c r="E25" s="13"/>
      <c r="F25" s="13"/>
      <c r="G25" s="13"/>
      <c r="H25" s="13"/>
      <c r="I25" s="13"/>
    </row>
    <row r="26" spans="1:9" x14ac:dyDescent="0.35">
      <c r="A26" s="13"/>
      <c r="B26" s="13"/>
      <c r="C26" s="13"/>
      <c r="D26" s="13"/>
      <c r="E26" s="13"/>
      <c r="F26" s="13"/>
      <c r="G26" s="13"/>
      <c r="H26" s="13"/>
      <c r="I26" s="13"/>
    </row>
    <row r="27" spans="1:9" x14ac:dyDescent="0.35">
      <c r="A27" s="13"/>
      <c r="B27" s="13"/>
      <c r="C27" s="13"/>
      <c r="D27" s="13"/>
      <c r="E27" s="13"/>
      <c r="F27" s="13"/>
      <c r="G27" s="13"/>
      <c r="H27" s="13"/>
      <c r="I27" s="13"/>
    </row>
    <row r="28" spans="1:9" x14ac:dyDescent="0.35">
      <c r="A28" s="13"/>
      <c r="B28" s="13"/>
      <c r="C28" s="13"/>
      <c r="D28" s="13"/>
      <c r="E28" s="13"/>
      <c r="F28" s="13"/>
      <c r="G28" s="13"/>
      <c r="H28" s="13"/>
      <c r="I28" s="13"/>
    </row>
    <row r="29" spans="1:9" x14ac:dyDescent="0.35">
      <c r="A29" s="13"/>
      <c r="B29" s="13"/>
      <c r="C29" s="13"/>
      <c r="D29" s="13"/>
      <c r="E29" s="13"/>
      <c r="F29" s="13"/>
      <c r="G29" s="13"/>
      <c r="H29" s="13"/>
      <c r="I29" s="13"/>
    </row>
    <row r="30" spans="1:9" x14ac:dyDescent="0.35">
      <c r="A30" s="13"/>
      <c r="B30" s="13"/>
      <c r="C30" s="13"/>
      <c r="D30" s="13"/>
      <c r="E30" s="13"/>
      <c r="F30" s="13"/>
      <c r="G30" s="13"/>
      <c r="H30" s="13"/>
      <c r="I30" s="13"/>
    </row>
    <row r="31" spans="1:9" x14ac:dyDescent="0.35">
      <c r="A31" s="13"/>
      <c r="B31" s="13"/>
      <c r="C31" s="13"/>
      <c r="D31" s="13"/>
      <c r="E31" s="13"/>
      <c r="F31" s="13"/>
      <c r="G31" s="13"/>
      <c r="H31" s="13"/>
      <c r="I31" s="13"/>
    </row>
    <row r="32" spans="1:9" x14ac:dyDescent="0.35">
      <c r="A32" s="13"/>
      <c r="B32" s="13"/>
      <c r="C32" s="13"/>
      <c r="D32" s="13"/>
      <c r="E32" s="13"/>
      <c r="F32" s="13"/>
      <c r="G32" s="13"/>
      <c r="H32" s="13"/>
      <c r="I32" s="13"/>
    </row>
    <row r="33" spans="1:10" x14ac:dyDescent="0.35">
      <c r="A33" s="13"/>
      <c r="B33" s="13"/>
      <c r="C33" s="13"/>
      <c r="D33" s="13"/>
      <c r="E33" s="13"/>
      <c r="F33" s="13"/>
      <c r="G33" s="13"/>
      <c r="H33" s="13"/>
      <c r="I33" s="13"/>
    </row>
    <row r="34" spans="1:10" x14ac:dyDescent="0.35">
      <c r="A34" s="13"/>
      <c r="B34" s="13"/>
      <c r="C34" s="13"/>
      <c r="D34" s="13"/>
      <c r="E34" s="13"/>
      <c r="F34" s="13"/>
      <c r="G34" s="13"/>
      <c r="H34" s="13"/>
      <c r="I34" s="13"/>
    </row>
    <row r="35" spans="1:10" x14ac:dyDescent="0.35">
      <c r="A35" s="13"/>
      <c r="B35" s="13"/>
      <c r="C35" s="13"/>
      <c r="D35" s="13"/>
      <c r="E35" s="13"/>
      <c r="F35" s="13"/>
      <c r="G35" s="13"/>
      <c r="H35" s="13"/>
      <c r="I35" s="13"/>
    </row>
    <row r="36" spans="1:10" x14ac:dyDescent="0.35">
      <c r="A36" s="13"/>
      <c r="B36" s="13"/>
      <c r="C36" s="13"/>
      <c r="D36" s="13"/>
      <c r="E36" s="13"/>
      <c r="F36" s="13"/>
      <c r="G36" s="13"/>
      <c r="H36" s="13"/>
      <c r="I36" s="13"/>
    </row>
    <row r="37" spans="1:10" x14ac:dyDescent="0.35">
      <c r="A37" s="13"/>
      <c r="B37" s="13"/>
      <c r="C37" s="13"/>
      <c r="D37" s="13"/>
      <c r="E37" s="13"/>
      <c r="F37" s="13"/>
      <c r="G37" s="13"/>
      <c r="H37" s="13"/>
      <c r="I37" s="13"/>
    </row>
    <row r="38" spans="1:10" x14ac:dyDescent="0.35">
      <c r="A38" s="14"/>
      <c r="B38" s="14"/>
      <c r="C38" s="14"/>
      <c r="D38" s="14"/>
      <c r="E38" s="14"/>
      <c r="F38" s="14"/>
      <c r="G38" s="14"/>
      <c r="H38" s="14"/>
      <c r="I38" s="14"/>
      <c r="J38" s="15"/>
    </row>
    <row r="39" spans="1:10" x14ac:dyDescent="0.35">
      <c r="A39" s="14"/>
      <c r="B39" s="14"/>
      <c r="C39" s="14"/>
      <c r="D39" s="14"/>
      <c r="E39" s="14"/>
      <c r="F39" s="14"/>
      <c r="G39" s="14"/>
      <c r="H39" s="14"/>
      <c r="I39" s="14"/>
      <c r="J39" s="15"/>
    </row>
    <row r="40" spans="1:10" x14ac:dyDescent="0.35">
      <c r="A40" s="14"/>
      <c r="B40" s="14"/>
      <c r="C40" s="14"/>
      <c r="D40" s="14"/>
      <c r="E40" s="14"/>
      <c r="F40" s="14"/>
      <c r="G40" s="14"/>
      <c r="H40" s="14"/>
      <c r="I40" s="14"/>
      <c r="J40" s="15"/>
    </row>
    <row r="41" spans="1:10" x14ac:dyDescent="0.35">
      <c r="A41" s="14"/>
      <c r="B41" s="14"/>
      <c r="C41" s="14"/>
      <c r="D41" s="14"/>
      <c r="E41" s="14"/>
      <c r="F41" s="14"/>
      <c r="G41" s="14"/>
      <c r="H41" s="14"/>
      <c r="I41" s="14"/>
      <c r="J41" s="15"/>
    </row>
    <row r="42" spans="1:10" x14ac:dyDescent="0.35">
      <c r="A42" s="14"/>
      <c r="B42" s="14"/>
      <c r="C42" s="14"/>
      <c r="D42" s="14"/>
      <c r="E42" s="14"/>
      <c r="F42" s="14"/>
      <c r="G42" s="14"/>
      <c r="H42" s="14"/>
      <c r="I42" s="14"/>
      <c r="J42" s="15"/>
    </row>
    <row r="43" spans="1:10" x14ac:dyDescent="0.35">
      <c r="A43" s="14"/>
      <c r="B43" s="14"/>
      <c r="C43" s="14"/>
      <c r="D43" s="14"/>
      <c r="E43" s="14"/>
      <c r="F43" s="14"/>
      <c r="G43" s="14"/>
      <c r="H43" s="14"/>
      <c r="I43" s="14"/>
      <c r="J43" s="15"/>
    </row>
    <row r="44" spans="1:10" x14ac:dyDescent="0.35">
      <c r="A44" s="14"/>
      <c r="B44" s="14"/>
      <c r="C44" s="14"/>
      <c r="D44" s="14"/>
      <c r="E44" s="14"/>
      <c r="F44" s="14"/>
      <c r="G44" s="14"/>
      <c r="H44" s="14"/>
      <c r="I44" s="14"/>
      <c r="J44" s="15"/>
    </row>
    <row r="45" spans="1:10" ht="15" thickBot="1" x14ac:dyDescent="0.4">
      <c r="A45" s="16"/>
      <c r="B45" s="16"/>
      <c r="C45" s="16"/>
      <c r="D45" s="16"/>
      <c r="E45" s="16"/>
      <c r="F45" s="16"/>
      <c r="G45" s="16"/>
      <c r="H45" s="16"/>
      <c r="I45" s="16"/>
      <c r="J45" s="15"/>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3"/>
  <sheetViews>
    <sheetView topLeftCell="A21" workbookViewId="0">
      <selection activeCell="C30" sqref="C30"/>
    </sheetView>
  </sheetViews>
  <sheetFormatPr defaultRowHeight="14.5" x14ac:dyDescent="0.35"/>
  <cols>
    <col min="1" max="1" width="3.453125" customWidth="1"/>
    <col min="2" max="2" width="12.1796875" customWidth="1"/>
    <col min="3" max="3" width="11.453125" customWidth="1"/>
    <col min="4" max="4" width="10.90625" customWidth="1"/>
    <col min="5" max="5" width="11.08984375" customWidth="1"/>
  </cols>
  <sheetData>
    <row r="1" spans="1:5" ht="24.65" customHeight="1" x14ac:dyDescent="0.35">
      <c r="A1" s="42" t="s">
        <v>35</v>
      </c>
      <c r="B1" s="43"/>
      <c r="C1" s="39" t="s">
        <v>24</v>
      </c>
      <c r="D1" s="40"/>
      <c r="E1" s="41"/>
    </row>
    <row r="2" spans="1:5" ht="14.4" customHeight="1" x14ac:dyDescent="0.35">
      <c r="A2" s="44"/>
      <c r="B2" s="45"/>
      <c r="C2" s="9" t="s">
        <v>21</v>
      </c>
      <c r="D2" s="9" t="s">
        <v>22</v>
      </c>
      <c r="E2" s="9" t="s">
        <v>23</v>
      </c>
    </row>
    <row r="3" spans="1:5" x14ac:dyDescent="0.35">
      <c r="A3" s="3">
        <v>1</v>
      </c>
      <c r="B3" s="4">
        <v>43831</v>
      </c>
      <c r="C3" s="5">
        <v>9930.7530000000006</v>
      </c>
      <c r="D3" s="5">
        <v>8661.7780000000002</v>
      </c>
      <c r="E3" s="5">
        <v>1268.9739999999999</v>
      </c>
    </row>
    <row r="4" spans="1:5" x14ac:dyDescent="0.35">
      <c r="A4" s="3">
        <v>2</v>
      </c>
      <c r="B4" s="4">
        <f t="shared" ref="B4:B27" si="0">B3+7</f>
        <v>43838</v>
      </c>
      <c r="C4" s="5">
        <v>8728.9210000000003</v>
      </c>
      <c r="D4" s="5">
        <v>7897.0922</v>
      </c>
      <c r="E4" s="5">
        <v>831.82851000000005</v>
      </c>
    </row>
    <row r="5" spans="1:5" x14ac:dyDescent="0.35">
      <c r="A5" s="3">
        <v>3</v>
      </c>
      <c r="B5" s="4">
        <f t="shared" si="0"/>
        <v>43845</v>
      </c>
      <c r="C5" s="5">
        <v>8298.607</v>
      </c>
      <c r="D5" s="5">
        <v>7524.4380000000001</v>
      </c>
      <c r="E5" s="5">
        <v>774.16913499999998</v>
      </c>
    </row>
    <row r="6" spans="1:5" x14ac:dyDescent="0.35">
      <c r="A6" s="3">
        <v>4</v>
      </c>
      <c r="B6" s="4">
        <f t="shared" si="0"/>
        <v>43852</v>
      </c>
      <c r="C6" s="5">
        <v>8327.634</v>
      </c>
      <c r="D6" s="5">
        <v>7454.2979999999998</v>
      </c>
      <c r="E6" s="5">
        <v>873.33591000000001</v>
      </c>
    </row>
    <row r="7" spans="1:5" x14ac:dyDescent="0.35">
      <c r="A7" s="3">
        <v>5</v>
      </c>
      <c r="B7" s="4">
        <f t="shared" si="0"/>
        <v>43859</v>
      </c>
      <c r="C7" s="5">
        <v>9190.3070000000007</v>
      </c>
      <c r="D7" s="5">
        <v>8043.44</v>
      </c>
      <c r="E7" s="5">
        <v>1146.8662999999999</v>
      </c>
    </row>
    <row r="8" spans="1:5" x14ac:dyDescent="0.35">
      <c r="A8" s="3">
        <v>6</v>
      </c>
      <c r="B8" s="4">
        <f t="shared" si="0"/>
        <v>43866</v>
      </c>
      <c r="C8" s="5">
        <v>8737.4835999999996</v>
      </c>
      <c r="D8" s="5">
        <v>7818.9970000000003</v>
      </c>
      <c r="E8" s="5">
        <v>918.48635999999999</v>
      </c>
    </row>
    <row r="9" spans="1:5" x14ac:dyDescent="0.35">
      <c r="A9" s="3">
        <v>7</v>
      </c>
      <c r="B9" s="4">
        <f t="shared" si="0"/>
        <v>43873</v>
      </c>
      <c r="C9" s="5">
        <v>8605.1020000000008</v>
      </c>
      <c r="D9" s="5">
        <v>7674.2950000000001</v>
      </c>
      <c r="E9" s="5">
        <v>930.80691000000002</v>
      </c>
    </row>
    <row r="10" spans="1:5" x14ac:dyDescent="0.35">
      <c r="A10" s="3">
        <v>8</v>
      </c>
      <c r="B10" s="4">
        <f t="shared" si="0"/>
        <v>43880</v>
      </c>
      <c r="C10" s="5">
        <v>8321.3080000000009</v>
      </c>
      <c r="D10" s="5">
        <v>7469.3609999999999</v>
      </c>
      <c r="E10" s="5">
        <v>851.94655999999998</v>
      </c>
    </row>
    <row r="11" spans="1:5" x14ac:dyDescent="0.35">
      <c r="A11" s="3">
        <v>9</v>
      </c>
      <c r="B11" s="4">
        <f t="shared" si="0"/>
        <v>43887</v>
      </c>
      <c r="C11" s="5">
        <v>8730.4310000000005</v>
      </c>
      <c r="D11" s="5">
        <v>7549.34</v>
      </c>
      <c r="E11" s="5">
        <v>1181.0909999999999</v>
      </c>
    </row>
    <row r="12" spans="1:5" x14ac:dyDescent="0.35">
      <c r="A12" s="3">
        <v>10</v>
      </c>
      <c r="B12" s="4">
        <f t="shared" si="0"/>
        <v>43894</v>
      </c>
      <c r="C12" s="5">
        <v>9080.0460000000003</v>
      </c>
      <c r="D12" s="5">
        <v>8020.5559999999996</v>
      </c>
      <c r="E12" s="5">
        <v>1059.49</v>
      </c>
    </row>
    <row r="13" spans="1:5" x14ac:dyDescent="0.35">
      <c r="A13" s="3">
        <v>11</v>
      </c>
      <c r="B13" s="4">
        <f t="shared" si="0"/>
        <v>43901</v>
      </c>
      <c r="C13" s="5">
        <v>8578.6489999999994</v>
      </c>
      <c r="D13" s="5">
        <v>7636.3490000000002</v>
      </c>
      <c r="E13" s="5">
        <v>942.30015000000003</v>
      </c>
    </row>
    <row r="14" spans="1:5" x14ac:dyDescent="0.35">
      <c r="A14" s="3">
        <v>12</v>
      </c>
      <c r="B14" s="4">
        <f t="shared" si="0"/>
        <v>43908</v>
      </c>
      <c r="C14" s="5">
        <v>8423.7369999999992</v>
      </c>
      <c r="D14" s="5">
        <v>7629.6229999999996</v>
      </c>
      <c r="E14" s="5">
        <v>794.11382900000001</v>
      </c>
    </row>
    <row r="15" spans="1:5" x14ac:dyDescent="0.35">
      <c r="A15" s="3">
        <v>13</v>
      </c>
      <c r="B15" s="4">
        <f t="shared" si="0"/>
        <v>43915</v>
      </c>
      <c r="C15" s="5">
        <v>8281.8510000000006</v>
      </c>
      <c r="D15" s="5">
        <v>7616.1660000000002</v>
      </c>
      <c r="E15" s="5">
        <v>665.68529000000001</v>
      </c>
    </row>
    <row r="16" spans="1:5" x14ac:dyDescent="0.35">
      <c r="A16" s="3">
        <v>14</v>
      </c>
      <c r="B16" s="4">
        <f t="shared" si="0"/>
        <v>43922</v>
      </c>
      <c r="C16" s="5">
        <v>8118.2560000000003</v>
      </c>
      <c r="D16" s="5">
        <v>7643.634</v>
      </c>
      <c r="E16" s="5">
        <v>474.62259</v>
      </c>
    </row>
    <row r="17" spans="1:5" x14ac:dyDescent="0.35">
      <c r="A17" s="3">
        <v>15</v>
      </c>
      <c r="B17" s="4">
        <f t="shared" si="0"/>
        <v>43929</v>
      </c>
      <c r="C17" s="5">
        <v>8177.8580000000002</v>
      </c>
      <c r="D17" s="5">
        <v>7729.1382999999996</v>
      </c>
      <c r="E17" s="5">
        <v>448.71980000000002</v>
      </c>
    </row>
    <row r="18" spans="1:5" x14ac:dyDescent="0.35">
      <c r="A18" s="3">
        <v>16</v>
      </c>
      <c r="B18" s="4">
        <f t="shared" si="0"/>
        <v>43936</v>
      </c>
      <c r="C18" s="5">
        <v>7994.2529999999997</v>
      </c>
      <c r="D18" s="5">
        <v>7516.1109999999999</v>
      </c>
      <c r="E18" s="5">
        <v>478.14186999999998</v>
      </c>
    </row>
    <row r="19" spans="1:5" x14ac:dyDescent="0.35">
      <c r="A19" s="3">
        <v>17</v>
      </c>
      <c r="B19" s="4">
        <f t="shared" si="0"/>
        <v>43943</v>
      </c>
      <c r="C19" s="5">
        <v>7632.0240000000003</v>
      </c>
      <c r="D19" s="5">
        <v>7202.0050000000001</v>
      </c>
      <c r="E19" s="5">
        <v>430.01922999999999</v>
      </c>
    </row>
    <row r="20" spans="1:5" x14ac:dyDescent="0.35">
      <c r="A20" s="3">
        <v>18</v>
      </c>
      <c r="B20" s="4">
        <f t="shared" si="0"/>
        <v>43950</v>
      </c>
      <c r="C20" s="5">
        <v>8300.0439999999999</v>
      </c>
      <c r="D20" s="5">
        <v>7764.0712999999996</v>
      </c>
      <c r="E20" s="5">
        <v>535.97243000000003</v>
      </c>
    </row>
    <row r="21" spans="1:5" x14ac:dyDescent="0.35">
      <c r="A21" s="3">
        <v>19</v>
      </c>
      <c r="B21" s="4">
        <f t="shared" si="0"/>
        <v>43957</v>
      </c>
      <c r="C21" s="5">
        <v>8466.4889999999996</v>
      </c>
      <c r="D21" s="5">
        <v>7875.7950000000001</v>
      </c>
      <c r="E21" s="5">
        <v>590.69327999999996</v>
      </c>
    </row>
    <row r="22" spans="1:5" x14ac:dyDescent="0.35">
      <c r="A22" s="3">
        <v>20</v>
      </c>
      <c r="B22" s="4">
        <f t="shared" si="0"/>
        <v>43964</v>
      </c>
      <c r="C22" s="5">
        <v>8611.0889999999999</v>
      </c>
      <c r="D22" s="5">
        <v>8092.5659999999998</v>
      </c>
      <c r="E22" s="5">
        <v>518.52306999999996</v>
      </c>
    </row>
    <row r="23" spans="1:5" x14ac:dyDescent="0.35">
      <c r="A23" s="3">
        <v>21</v>
      </c>
      <c r="B23" s="4">
        <f t="shared" si="0"/>
        <v>43971</v>
      </c>
      <c r="C23" s="5">
        <v>8779.4120000000003</v>
      </c>
      <c r="D23" s="5">
        <v>8141.0901999999996</v>
      </c>
      <c r="E23" s="5">
        <v>638.32214999999997</v>
      </c>
    </row>
    <row r="24" spans="1:5" x14ac:dyDescent="0.35">
      <c r="A24" s="3">
        <v>22</v>
      </c>
      <c r="B24" s="4">
        <f t="shared" si="0"/>
        <v>43978</v>
      </c>
      <c r="C24" s="5">
        <v>9878.7659999999996</v>
      </c>
      <c r="D24" s="5">
        <v>9059.5859999999993</v>
      </c>
      <c r="E24" s="5">
        <v>819.18019000000004</v>
      </c>
    </row>
    <row r="25" spans="1:5" x14ac:dyDescent="0.35">
      <c r="A25" s="3">
        <v>23</v>
      </c>
      <c r="B25" s="4">
        <f t="shared" si="0"/>
        <v>43985</v>
      </c>
      <c r="C25" s="5">
        <v>10156.51</v>
      </c>
      <c r="D25" s="5">
        <v>9087.4150000000009</v>
      </c>
      <c r="E25" s="5">
        <v>1069.0940000000001</v>
      </c>
    </row>
    <row r="26" spans="1:5" x14ac:dyDescent="0.35">
      <c r="A26" s="3">
        <v>24</v>
      </c>
      <c r="B26" s="4">
        <f t="shared" si="0"/>
        <v>43992</v>
      </c>
      <c r="C26" s="5">
        <v>11037</v>
      </c>
      <c r="D26" s="5">
        <v>10133.93</v>
      </c>
      <c r="E26" s="5">
        <v>903.06958999999995</v>
      </c>
    </row>
    <row r="27" spans="1:5" x14ac:dyDescent="0.35">
      <c r="A27" s="3">
        <v>25</v>
      </c>
      <c r="B27" s="4">
        <f t="shared" si="0"/>
        <v>43999</v>
      </c>
      <c r="C27" s="5">
        <v>12018.731</v>
      </c>
      <c r="D27" s="5">
        <v>11092.245999999999</v>
      </c>
      <c r="E27" s="5">
        <v>926.48505</v>
      </c>
    </row>
    <row r="28" spans="1:5" x14ac:dyDescent="0.35">
      <c r="A28" s="3">
        <v>26</v>
      </c>
      <c r="B28" s="4">
        <v>44006</v>
      </c>
      <c r="C28" s="5">
        <v>12548.26</v>
      </c>
      <c r="D28" s="5">
        <v>11635.34</v>
      </c>
      <c r="E28" s="5">
        <v>912.92841999999996</v>
      </c>
    </row>
    <row r="29" spans="1:5" x14ac:dyDescent="0.35">
      <c r="A29" s="3">
        <v>27</v>
      </c>
      <c r="B29" s="4">
        <v>44013</v>
      </c>
      <c r="C29" s="5">
        <v>13736.52</v>
      </c>
      <c r="D29" s="5">
        <v>12811.03</v>
      </c>
      <c r="E29" s="5">
        <v>925.48360000000002</v>
      </c>
    </row>
    <row r="30" spans="1:5" x14ac:dyDescent="0.35">
      <c r="A30" s="3">
        <v>28</v>
      </c>
      <c r="B30" s="4">
        <v>44020</v>
      </c>
      <c r="C30" s="5">
        <v>14957.78</v>
      </c>
      <c r="D30" s="5">
        <v>14139.71</v>
      </c>
      <c r="E30" s="5">
        <v>818.07777999999996</v>
      </c>
    </row>
    <row r="31" spans="1:5" x14ac:dyDescent="0.35">
      <c r="A31" s="46" t="s">
        <v>27</v>
      </c>
      <c r="B31" s="46"/>
      <c r="C31" s="10">
        <f>SUM(C3:C30)</f>
        <v>263647.82160000002</v>
      </c>
      <c r="D31" s="10">
        <f t="shared" ref="D31:E31" si="1">SUM(D3:D30)</f>
        <v>240919.40100000004</v>
      </c>
      <c r="E31" s="10">
        <f t="shared" si="1"/>
        <v>22728.427003999997</v>
      </c>
    </row>
    <row r="32" spans="1:5" x14ac:dyDescent="0.35">
      <c r="A32" s="19"/>
      <c r="B32" s="19"/>
      <c r="C32" s="22"/>
      <c r="D32" s="23"/>
      <c r="E32" s="23"/>
    </row>
    <row r="33" spans="1:7" x14ac:dyDescent="0.35">
      <c r="A33" s="24" t="s">
        <v>25</v>
      </c>
      <c r="B33" s="20"/>
      <c r="C33" s="21"/>
      <c r="D33" s="18"/>
      <c r="E33" s="18"/>
    </row>
    <row r="34" spans="1:7" x14ac:dyDescent="0.35">
      <c r="A34" s="25" t="s">
        <v>29</v>
      </c>
      <c r="B34" s="26"/>
      <c r="C34" s="27">
        <v>17090</v>
      </c>
      <c r="D34" s="28"/>
      <c r="E34" s="29"/>
      <c r="F34" s="30"/>
      <c r="G34" s="30"/>
    </row>
    <row r="35" spans="1:7" x14ac:dyDescent="0.35">
      <c r="A35" s="24" t="s">
        <v>26</v>
      </c>
      <c r="B35" s="31"/>
      <c r="C35" s="32"/>
      <c r="D35" s="30"/>
      <c r="E35" s="30"/>
      <c r="F35" s="30"/>
      <c r="G35" s="30"/>
    </row>
    <row r="36" spans="1:7" x14ac:dyDescent="0.35">
      <c r="A36" s="25" t="s">
        <v>28</v>
      </c>
      <c r="B36" s="26"/>
      <c r="C36" s="27">
        <v>10620</v>
      </c>
      <c r="D36" s="30"/>
      <c r="E36" s="33"/>
      <c r="F36" s="30"/>
      <c r="G36" s="30"/>
    </row>
    <row r="37" spans="1:7" x14ac:dyDescent="0.35">
      <c r="E37" s="1"/>
    </row>
    <row r="38" spans="1:7" x14ac:dyDescent="0.35">
      <c r="E38" s="1"/>
    </row>
    <row r="39" spans="1:7" x14ac:dyDescent="0.35">
      <c r="E39" s="1"/>
    </row>
    <row r="40" spans="1:7" x14ac:dyDescent="0.35">
      <c r="E40" s="1"/>
    </row>
    <row r="41" spans="1:7" x14ac:dyDescent="0.35">
      <c r="E41" s="1"/>
    </row>
    <row r="42" spans="1:7" x14ac:dyDescent="0.35">
      <c r="E42" s="1"/>
    </row>
    <row r="43" spans="1:7" x14ac:dyDescent="0.35">
      <c r="E43" s="1"/>
    </row>
    <row r="44" spans="1:7" x14ac:dyDescent="0.35">
      <c r="E44" s="1"/>
    </row>
    <row r="45" spans="1:7" x14ac:dyDescent="0.35">
      <c r="E45" s="1"/>
    </row>
    <row r="46" spans="1:7" x14ac:dyDescent="0.35">
      <c r="E46" s="1"/>
    </row>
    <row r="47" spans="1:7" x14ac:dyDescent="0.35">
      <c r="E47" s="1"/>
    </row>
    <row r="48" spans="1:7" x14ac:dyDescent="0.35">
      <c r="E48" s="1"/>
    </row>
    <row r="49" spans="5:5" x14ac:dyDescent="0.35">
      <c r="E49" s="1"/>
    </row>
    <row r="50" spans="5:5" x14ac:dyDescent="0.35">
      <c r="E50" s="1"/>
    </row>
    <row r="51" spans="5:5" x14ac:dyDescent="0.35">
      <c r="E51" s="1"/>
    </row>
    <row r="52" spans="5:5" x14ac:dyDescent="0.35">
      <c r="E52" s="1"/>
    </row>
    <row r="53" spans="5:5" x14ac:dyDescent="0.35">
      <c r="E53" s="1"/>
    </row>
    <row r="54" spans="5:5" x14ac:dyDescent="0.35">
      <c r="E54" s="1"/>
    </row>
    <row r="55" spans="5:5" x14ac:dyDescent="0.35">
      <c r="E55" s="1"/>
    </row>
    <row r="56" spans="5:5" x14ac:dyDescent="0.35">
      <c r="E56" s="1"/>
    </row>
    <row r="57" spans="5:5" x14ac:dyDescent="0.35">
      <c r="E57" s="1"/>
    </row>
    <row r="58" spans="5:5" x14ac:dyDescent="0.35">
      <c r="E58" s="1"/>
    </row>
    <row r="59" spans="5:5" x14ac:dyDescent="0.35">
      <c r="E59" s="1"/>
    </row>
    <row r="60" spans="5:5" x14ac:dyDescent="0.35">
      <c r="E60" s="1"/>
    </row>
    <row r="61" spans="5:5" x14ac:dyDescent="0.35">
      <c r="E61" s="1"/>
    </row>
    <row r="63" spans="5:5" x14ac:dyDescent="0.35">
      <c r="E63" s="1"/>
    </row>
  </sheetData>
  <mergeCells count="3">
    <mergeCell ref="C1:E1"/>
    <mergeCell ref="A1:B2"/>
    <mergeCell ref="A31:B3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3"/>
  <sheetViews>
    <sheetView workbookViewId="0">
      <pane ySplit="2" topLeftCell="A21" activePane="bottomLeft" state="frozen"/>
      <selection pane="bottomLeft" activeCell="C33" sqref="C33"/>
    </sheetView>
  </sheetViews>
  <sheetFormatPr defaultRowHeight="14.5" x14ac:dyDescent="0.35"/>
  <cols>
    <col min="1" max="1" width="5" customWidth="1"/>
    <col min="2" max="2" width="12.089843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2" ht="17.399999999999999" customHeight="1" x14ac:dyDescent="0.35">
      <c r="A1" s="42" t="s">
        <v>35</v>
      </c>
      <c r="B1" s="43"/>
      <c r="C1" s="49" t="s">
        <v>20</v>
      </c>
      <c r="D1" s="50"/>
      <c r="E1" s="50"/>
      <c r="F1" s="50"/>
      <c r="G1" s="50"/>
      <c r="H1" s="50"/>
      <c r="I1" s="50"/>
      <c r="J1" s="50"/>
      <c r="K1" s="50"/>
      <c r="L1" s="50"/>
    </row>
    <row r="2" spans="1:12" ht="25.75" customHeight="1" x14ac:dyDescent="0.35">
      <c r="A2" s="44"/>
      <c r="B2" s="45"/>
      <c r="C2" s="9" t="s">
        <v>10</v>
      </c>
      <c r="D2" s="9" t="s">
        <v>11</v>
      </c>
      <c r="E2" s="9" t="s">
        <v>12</v>
      </c>
      <c r="F2" s="9" t="s">
        <v>13</v>
      </c>
      <c r="G2" s="9" t="s">
        <v>14</v>
      </c>
      <c r="H2" s="9" t="s">
        <v>15</v>
      </c>
      <c r="I2" s="9" t="s">
        <v>16</v>
      </c>
      <c r="J2" s="9" t="s">
        <v>17</v>
      </c>
      <c r="K2" s="9" t="s">
        <v>18</v>
      </c>
      <c r="L2" s="9" t="s">
        <v>19</v>
      </c>
    </row>
    <row r="3" spans="1:12" x14ac:dyDescent="0.35">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5">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5">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5">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5">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5">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5">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5">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5">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5">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5">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5">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5">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5">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5">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5">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5">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5">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5">
      <c r="A21" s="3">
        <v>19</v>
      </c>
      <c r="B21" s="4">
        <f t="shared" si="0"/>
        <v>43957</v>
      </c>
      <c r="C21" s="5">
        <v>1288.596</v>
      </c>
      <c r="D21" s="5">
        <f>[1]FS!$C124</f>
        <v>459.91958</v>
      </c>
      <c r="E21" s="5">
        <f>[1]GT!$C124</f>
        <v>1351.8810000000001</v>
      </c>
      <c r="F21" s="5">
        <f>[1]KZN!$C124</f>
        <v>1460.925</v>
      </c>
      <c r="G21" s="5">
        <f>[1]LM!$C124</f>
        <v>990.76754000000005</v>
      </c>
      <c r="H21" s="5">
        <f>[1]MP!$C124</f>
        <v>715.94093999999996</v>
      </c>
      <c r="I21" s="5">
        <f>[1]NC!$C124</f>
        <v>228.22226000000001</v>
      </c>
      <c r="J21" s="5">
        <f>[1]NW!$C124</f>
        <v>541.56847000000005</v>
      </c>
      <c r="K21" s="5">
        <f>[1]WC!$C124</f>
        <v>837.97419000000002</v>
      </c>
      <c r="L21" s="5">
        <f>'[1]RSA Natural'!$C124</f>
        <v>7875.7950000000001</v>
      </c>
    </row>
    <row r="22" spans="1:12" x14ac:dyDescent="0.35">
      <c r="A22" s="3">
        <v>20</v>
      </c>
      <c r="B22" s="4">
        <f t="shared" si="0"/>
        <v>43964</v>
      </c>
      <c r="C22" s="5">
        <v>1293.751</v>
      </c>
      <c r="D22" s="5">
        <f>[1]FS!$C125</f>
        <v>478.82576</v>
      </c>
      <c r="E22" s="5">
        <f>[1]GT!$C125</f>
        <v>1350.1869999999999</v>
      </c>
      <c r="F22" s="5">
        <f>[1]KZN!$C125</f>
        <v>1457.8050000000001</v>
      </c>
      <c r="G22" s="5">
        <f>[1]LM!$C125</f>
        <v>1004.537</v>
      </c>
      <c r="H22" s="5">
        <f>[1]MP!$C125</f>
        <v>743.11357999999996</v>
      </c>
      <c r="I22" s="5">
        <f>[1]NC!$C125</f>
        <v>214.54258999999999</v>
      </c>
      <c r="J22" s="5">
        <f>[1]NW!$C125</f>
        <v>581.78188</v>
      </c>
      <c r="K22" s="5">
        <f>[1]WC!$C125</f>
        <v>968.02296999999999</v>
      </c>
      <c r="L22" s="5">
        <f>'[1]RSA Natural'!$C125</f>
        <v>8092.5659999999998</v>
      </c>
    </row>
    <row r="23" spans="1:12" x14ac:dyDescent="0.35">
      <c r="A23" s="3">
        <v>21</v>
      </c>
      <c r="B23" s="4">
        <f t="shared" si="0"/>
        <v>43971</v>
      </c>
      <c r="C23" s="5">
        <v>1408.0609999999999</v>
      </c>
      <c r="D23" s="5">
        <f>[1]FS!$C126</f>
        <v>453.75866000000002</v>
      </c>
      <c r="E23" s="5">
        <f>[1]GT!$C126</f>
        <v>1404.3420000000001</v>
      </c>
      <c r="F23" s="5">
        <f>[1]KZN!$C126</f>
        <v>1439.077</v>
      </c>
      <c r="G23" s="5">
        <f>[1]LM!$C126</f>
        <v>942.31645300000002</v>
      </c>
      <c r="H23" s="5">
        <f>[1]MP!$C126</f>
        <v>647.55983000000003</v>
      </c>
      <c r="I23" s="5">
        <f>[1]NC!$C126</f>
        <v>208.62791999999999</v>
      </c>
      <c r="J23" s="5">
        <f>[1]NW!$C126</f>
        <v>530.77733999999998</v>
      </c>
      <c r="K23" s="5">
        <f>[1]WC!$C126</f>
        <v>1106.569</v>
      </c>
      <c r="L23" s="5">
        <f>'[1]RSA Natural'!$C126</f>
        <v>8141.0901999999996</v>
      </c>
    </row>
    <row r="24" spans="1:12" x14ac:dyDescent="0.35">
      <c r="A24" s="3">
        <v>22</v>
      </c>
      <c r="B24" s="4">
        <f t="shared" si="0"/>
        <v>43978</v>
      </c>
      <c r="C24" s="5">
        <v>1563.143</v>
      </c>
      <c r="D24" s="5">
        <f>[1]FS!$C127</f>
        <v>530.90684999999996</v>
      </c>
      <c r="E24" s="5">
        <f>[1]GT!$C127</f>
        <v>1500.2660000000001</v>
      </c>
      <c r="F24" s="5">
        <f>[1]KZN!$C127</f>
        <v>1582.674</v>
      </c>
      <c r="G24" s="5">
        <f>[1]LM!$C127</f>
        <v>1030.0350000000001</v>
      </c>
      <c r="H24" s="5">
        <f>[1]MP!$C127</f>
        <v>760.39963</v>
      </c>
      <c r="I24" s="5">
        <f>[1]NC!$C127</f>
        <v>251.332165</v>
      </c>
      <c r="J24" s="5">
        <f>[1]NW!$C127</f>
        <v>626.21092999999996</v>
      </c>
      <c r="K24" s="5">
        <f>[1]WC!$C127</f>
        <v>1214.6183000000001</v>
      </c>
      <c r="L24" s="5">
        <f>'[1]RSA Natural'!$C127</f>
        <v>9059.5859999999993</v>
      </c>
    </row>
    <row r="25" spans="1:12" x14ac:dyDescent="0.35">
      <c r="A25" s="3">
        <v>23</v>
      </c>
      <c r="B25" s="4">
        <f t="shared" si="0"/>
        <v>43985</v>
      </c>
      <c r="C25" s="5">
        <v>1566.645</v>
      </c>
      <c r="D25" s="5">
        <f>[1]FS!$C128</f>
        <v>566.20226000000002</v>
      </c>
      <c r="E25" s="5">
        <f>[1]GT!$C128</f>
        <v>1436.547</v>
      </c>
      <c r="F25" s="5">
        <f>[1]KZN!$C128</f>
        <v>1583.328</v>
      </c>
      <c r="G25" s="5">
        <f>[1]LM!$C128</f>
        <v>1029.6569999999999</v>
      </c>
      <c r="H25" s="5">
        <f>[1]MP!$C128</f>
        <v>771.43196</v>
      </c>
      <c r="I25" s="5">
        <f>[1]NC!$C128</f>
        <v>247.26016000000001</v>
      </c>
      <c r="J25" s="5">
        <f>[1]NW!$C128</f>
        <v>563.24480000000005</v>
      </c>
      <c r="K25" s="5">
        <f>[1]WC!$C128</f>
        <v>1323.0989999999999</v>
      </c>
      <c r="L25" s="5">
        <f>'[1]RSA Natural'!$C128</f>
        <v>9087.4150000000009</v>
      </c>
    </row>
    <row r="26" spans="1:12" x14ac:dyDescent="0.35">
      <c r="A26" s="3">
        <v>24</v>
      </c>
      <c r="B26" s="4">
        <f t="shared" si="0"/>
        <v>43992</v>
      </c>
      <c r="C26" s="5">
        <v>1868.4590000000001</v>
      </c>
      <c r="D26" s="5">
        <f>[1]FS!$C129</f>
        <v>564.99234200000001</v>
      </c>
      <c r="E26" s="5">
        <f>[1]GT!$C129</f>
        <v>1762.2840000000001</v>
      </c>
      <c r="F26" s="5">
        <f>[1]KZN!$C129</f>
        <v>1670.5239999999999</v>
      </c>
      <c r="G26" s="5">
        <f>[1]LM!$C129</f>
        <v>1131.0260000000001</v>
      </c>
      <c r="H26" s="5">
        <f>[1]MP!$C129</f>
        <v>726.25005999999996</v>
      </c>
      <c r="I26" s="5">
        <f>[1]NC!$C129</f>
        <v>285.93695000000002</v>
      </c>
      <c r="J26" s="5">
        <f>[1]NW!$C129</f>
        <v>679.06129999999996</v>
      </c>
      <c r="K26" s="5">
        <f>[1]WC!$C129</f>
        <v>1445.394</v>
      </c>
      <c r="L26" s="5">
        <f>'[1]RSA Natural'!$C129</f>
        <v>10133.93</v>
      </c>
    </row>
    <row r="27" spans="1:12" x14ac:dyDescent="0.35">
      <c r="A27" s="3">
        <v>25</v>
      </c>
      <c r="B27" s="4">
        <f t="shared" si="0"/>
        <v>43999</v>
      </c>
      <c r="C27" s="5">
        <v>2052.393</v>
      </c>
      <c r="D27" s="5">
        <f>[1]FS!$C130</f>
        <v>586.87180000000001</v>
      </c>
      <c r="E27" s="5">
        <f>[1]GT!$C130</f>
        <v>2214.73</v>
      </c>
      <c r="F27" s="5">
        <f>[1]KZN!$C130</f>
        <v>1802.9349999999999</v>
      </c>
      <c r="G27" s="5">
        <f>[1]LM!$C130</f>
        <v>1147.123</v>
      </c>
      <c r="H27" s="5">
        <f>[1]MP!$C130</f>
        <v>860.90179000000001</v>
      </c>
      <c r="I27" s="5">
        <f>[1]NC!$C130</f>
        <v>292.50947000000002</v>
      </c>
      <c r="J27" s="5">
        <f>[1]NW!$C130</f>
        <v>717.98009999999999</v>
      </c>
      <c r="K27" s="5">
        <f>[1]WC!$C130</f>
        <v>1416.8019999999999</v>
      </c>
      <c r="L27" s="5">
        <f>'[1]RSA Natural'!$C130</f>
        <v>11092.245999999999</v>
      </c>
    </row>
    <row r="28" spans="1:12" x14ac:dyDescent="0.35">
      <c r="A28" s="3">
        <v>26</v>
      </c>
      <c r="B28" s="4">
        <v>44006</v>
      </c>
      <c r="C28" s="5">
        <v>2241.25</v>
      </c>
      <c r="D28" s="5">
        <f>[1]FS!$C131</f>
        <v>549.61680999999999</v>
      </c>
      <c r="E28" s="5">
        <f>[1]GT!$C131</f>
        <v>2612.6368000000002</v>
      </c>
      <c r="F28" s="5">
        <f>[1]KZN!$C131</f>
        <v>1854.694</v>
      </c>
      <c r="G28" s="5">
        <f>[1]LM!$C131</f>
        <v>1125.9349999999999</v>
      </c>
      <c r="H28" s="5">
        <f>[1]MP!$C131</f>
        <v>847.01367000000005</v>
      </c>
      <c r="I28" s="5">
        <f>[1]NC!$C131</f>
        <v>236.12472</v>
      </c>
      <c r="J28" s="5">
        <f>[1]NW!$C131</f>
        <v>777.82065</v>
      </c>
      <c r="K28" s="5">
        <f>[1]WC!$C131</f>
        <v>1390.2429999999999</v>
      </c>
      <c r="L28" s="5">
        <f>'[1]RSA Natural'!$C131</f>
        <v>11635.34</v>
      </c>
    </row>
    <row r="29" spans="1:12" x14ac:dyDescent="0.35">
      <c r="A29" s="3">
        <v>27</v>
      </c>
      <c r="B29" s="4">
        <v>44013</v>
      </c>
      <c r="C29" s="5">
        <v>2710.7570000000001</v>
      </c>
      <c r="D29" s="5">
        <f>[1]FS!$C132</f>
        <v>656.97915</v>
      </c>
      <c r="E29" s="5">
        <f>[1]GT!$C132</f>
        <v>2908.0259999999998</v>
      </c>
      <c r="F29" s="5">
        <f>[1]KZN!$C132</f>
        <v>2128.2249999999999</v>
      </c>
      <c r="G29" s="5">
        <f>[1]LM!$C132</f>
        <v>1187.6590000000001</v>
      </c>
      <c r="H29" s="5">
        <f>[1]MP!$C132</f>
        <v>913.00032999999996</v>
      </c>
      <c r="I29" s="5">
        <f>[1]NC!$C132</f>
        <v>276.11644000000001</v>
      </c>
      <c r="J29" s="5">
        <f>[1]NW!$C132</f>
        <v>742.89729</v>
      </c>
      <c r="K29" s="5">
        <f>[1]WC!$C132</f>
        <v>1287.374</v>
      </c>
      <c r="L29" s="5">
        <f>'[1]RSA Natural'!$C132</f>
        <v>12811.03</v>
      </c>
    </row>
    <row r="30" spans="1:12" x14ac:dyDescent="0.35">
      <c r="A30" s="34">
        <v>28</v>
      </c>
      <c r="B30" s="35">
        <v>44020</v>
      </c>
      <c r="C30" s="5">
        <v>2857.3440000000001</v>
      </c>
      <c r="D30" s="5">
        <f>[1]FS!$C133</f>
        <v>711.33591999999999</v>
      </c>
      <c r="E30" s="5">
        <f>[1]GT!$C133</f>
        <v>3336.5529999999999</v>
      </c>
      <c r="F30" s="5">
        <f>[1]KZN!$C133</f>
        <v>2436.404</v>
      </c>
      <c r="G30" s="5">
        <f>[1]LM!$C133</f>
        <v>1228.6610000000001</v>
      </c>
      <c r="H30" s="5">
        <f>[1]MP!$C133</f>
        <v>1026.288</v>
      </c>
      <c r="I30" s="5">
        <f>[1]NC!$C133</f>
        <v>260.29057</v>
      </c>
      <c r="J30" s="5">
        <f>[1]NW!$C133</f>
        <v>880.35752000000002</v>
      </c>
      <c r="K30" s="5">
        <f>[1]WC!$C133</f>
        <v>1402.4739999999999</v>
      </c>
      <c r="L30" s="5">
        <f>'[1]RSA Natural'!$C133</f>
        <v>14139.71</v>
      </c>
    </row>
    <row r="31" spans="1:12" x14ac:dyDescent="0.35">
      <c r="A31" s="51" t="s">
        <v>30</v>
      </c>
      <c r="B31" s="52"/>
      <c r="C31" s="11">
        <f>SUM(C3:C29)</f>
        <v>38690.696800000005</v>
      </c>
      <c r="D31" s="11">
        <f t="shared" ref="D31:L31" si="1">SUM(D3:D29)</f>
        <v>12894.831871999997</v>
      </c>
      <c r="E31" s="11">
        <f t="shared" si="1"/>
        <v>39543.665499999996</v>
      </c>
      <c r="F31" s="11">
        <f t="shared" si="1"/>
        <v>41773.528699999995</v>
      </c>
      <c r="G31" s="11">
        <f t="shared" si="1"/>
        <v>27219.419224000005</v>
      </c>
      <c r="H31" s="11">
        <f t="shared" si="1"/>
        <v>19565.007734999999</v>
      </c>
      <c r="I31" s="11">
        <f t="shared" si="1"/>
        <v>6320.9092249999994</v>
      </c>
      <c r="J31" s="11">
        <f t="shared" si="1"/>
        <v>15604.895490000003</v>
      </c>
      <c r="K31" s="11">
        <f t="shared" si="1"/>
        <v>25150.332012999999</v>
      </c>
      <c r="L31" s="11">
        <f t="shared" si="1"/>
        <v>226763.28320000001</v>
      </c>
    </row>
    <row r="32" spans="1:12" ht="16.25" customHeight="1" x14ac:dyDescent="0.35">
      <c r="A32" s="47" t="s">
        <v>9</v>
      </c>
      <c r="B32" s="48"/>
      <c r="C32" s="48"/>
      <c r="D32" s="48"/>
      <c r="E32" s="48"/>
      <c r="F32" s="48"/>
      <c r="G32" s="48"/>
      <c r="H32" s="48"/>
      <c r="I32" s="48"/>
      <c r="J32" s="48"/>
      <c r="K32" s="48"/>
      <c r="L32" s="48"/>
    </row>
    <row r="33" spans="1:12" x14ac:dyDescent="0.35">
      <c r="A33" s="53" t="s">
        <v>31</v>
      </c>
      <c r="B33" s="54"/>
      <c r="C33" s="38">
        <v>4903.4964054843167</v>
      </c>
      <c r="D33" s="36">
        <v>329.48309480239709</v>
      </c>
      <c r="E33" s="38">
        <v>4707.5620589973096</v>
      </c>
      <c r="F33" s="38">
        <v>2074.1142349874717</v>
      </c>
      <c r="G33" s="36">
        <v>298.61243451932137</v>
      </c>
      <c r="H33" s="36">
        <v>330.82339180791018</v>
      </c>
      <c r="I33" s="36" t="s">
        <v>34</v>
      </c>
      <c r="J33" s="38">
        <v>238.23086335110065</v>
      </c>
      <c r="K33" s="38">
        <v>4022.1474397674015</v>
      </c>
      <c r="L33" s="17">
        <v>17090</v>
      </c>
    </row>
  </sheetData>
  <mergeCells count="5">
    <mergeCell ref="A32:L32"/>
    <mergeCell ref="C1:L1"/>
    <mergeCell ref="A1:B2"/>
    <mergeCell ref="A31:B31"/>
    <mergeCell ref="A33:B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3"/>
  <sheetViews>
    <sheetView tabSelected="1" topLeftCell="A15" workbookViewId="0">
      <selection activeCell="C30" sqref="C30"/>
    </sheetView>
  </sheetViews>
  <sheetFormatPr defaultRowHeight="14.5" x14ac:dyDescent="0.35"/>
  <cols>
    <col min="1" max="1" width="4.1796875" customWidth="1"/>
    <col min="2" max="2" width="10.63281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42" t="s">
        <v>35</v>
      </c>
      <c r="B1" s="43"/>
      <c r="C1" s="58" t="s">
        <v>20</v>
      </c>
      <c r="D1" s="59"/>
      <c r="E1" s="59"/>
      <c r="F1" s="59"/>
      <c r="G1" s="59"/>
      <c r="H1" s="59"/>
      <c r="I1" s="59"/>
      <c r="J1" s="60"/>
    </row>
    <row r="2" spans="1:10" ht="24" customHeight="1" x14ac:dyDescent="0.35">
      <c r="A2" s="44"/>
      <c r="B2" s="45"/>
      <c r="C2" s="2" t="s">
        <v>3</v>
      </c>
      <c r="D2" s="2" t="s">
        <v>4</v>
      </c>
      <c r="E2" s="2" t="s">
        <v>5</v>
      </c>
      <c r="F2" s="2" t="s">
        <v>6</v>
      </c>
      <c r="G2" s="2" t="s">
        <v>7</v>
      </c>
      <c r="H2" s="2" t="s">
        <v>0</v>
      </c>
      <c r="I2" s="2" t="s">
        <v>1</v>
      </c>
      <c r="J2" s="2" t="s">
        <v>2</v>
      </c>
    </row>
    <row r="3" spans="1:10" x14ac:dyDescent="0.35">
      <c r="A3" s="3">
        <v>1</v>
      </c>
      <c r="B3" s="4">
        <v>43831</v>
      </c>
      <c r="C3" s="5">
        <v>162.24307999999999</v>
      </c>
      <c r="D3" s="5">
        <v>466.83416</v>
      </c>
      <c r="E3" s="5">
        <v>390.503129</v>
      </c>
      <c r="F3" s="5">
        <v>322.55919</v>
      </c>
      <c r="G3" s="5">
        <v>388.27301</v>
      </c>
      <c r="H3" s="5">
        <v>133.39447000000001</v>
      </c>
      <c r="I3" s="5">
        <v>199.3349</v>
      </c>
      <c r="J3" s="5">
        <v>338.56932999999998</v>
      </c>
    </row>
    <row r="4" spans="1:10" x14ac:dyDescent="0.35">
      <c r="A4" s="6">
        <v>2</v>
      </c>
      <c r="B4" s="7">
        <f t="shared" ref="B4:B27" si="0">B3+7</f>
        <v>43838</v>
      </c>
      <c r="C4" s="8">
        <v>127.21317000000001</v>
      </c>
      <c r="D4" s="8">
        <v>501.71109999999999</v>
      </c>
      <c r="E4" s="8">
        <v>372.80435</v>
      </c>
      <c r="F4" s="8">
        <v>307.23178000000001</v>
      </c>
      <c r="G4" s="8">
        <v>387.19024999999999</v>
      </c>
      <c r="H4" s="8">
        <v>121.32572</v>
      </c>
      <c r="I4" s="8">
        <v>163.92456000000001</v>
      </c>
      <c r="J4" s="8">
        <v>315.69265999999999</v>
      </c>
    </row>
    <row r="5" spans="1:10" x14ac:dyDescent="0.35">
      <c r="A5" s="3">
        <v>3</v>
      </c>
      <c r="B5" s="4">
        <f t="shared" si="0"/>
        <v>43845</v>
      </c>
      <c r="C5" s="5">
        <v>137.77877000000001</v>
      </c>
      <c r="D5" s="5">
        <v>474.93045000000001</v>
      </c>
      <c r="E5" s="5">
        <v>365.32218</v>
      </c>
      <c r="F5" s="5">
        <v>289.12589000000003</v>
      </c>
      <c r="G5" s="5">
        <v>378.80072999999999</v>
      </c>
      <c r="H5" s="5">
        <v>117.26076999999999</v>
      </c>
      <c r="I5" s="5">
        <v>200.11117999999999</v>
      </c>
      <c r="J5" s="5">
        <v>286.87153000000001</v>
      </c>
    </row>
    <row r="6" spans="1:10" x14ac:dyDescent="0.35">
      <c r="A6" s="3">
        <v>4</v>
      </c>
      <c r="B6" s="4">
        <f t="shared" si="0"/>
        <v>43852</v>
      </c>
      <c r="C6" s="5">
        <v>135.78236000000001</v>
      </c>
      <c r="D6" s="5">
        <v>510.96931999999998</v>
      </c>
      <c r="E6" s="5">
        <v>392.77118999999999</v>
      </c>
      <c r="F6" s="5">
        <v>278.16374999999999</v>
      </c>
      <c r="G6" s="5">
        <v>411.65216400000003</v>
      </c>
      <c r="H6" s="5">
        <v>93.322168000000005</v>
      </c>
      <c r="I6" s="5">
        <v>162.28625</v>
      </c>
      <c r="J6" s="5">
        <v>283.71370000000002</v>
      </c>
    </row>
    <row r="7" spans="1:10" x14ac:dyDescent="0.35">
      <c r="A7" s="3">
        <v>5</v>
      </c>
      <c r="B7" s="4">
        <f t="shared" si="0"/>
        <v>43859</v>
      </c>
      <c r="C7" s="5">
        <v>141.13686999999999</v>
      </c>
      <c r="D7" s="5">
        <v>550.20073000000002</v>
      </c>
      <c r="E7" s="5">
        <v>383.48383000000001</v>
      </c>
      <c r="F7" s="5">
        <v>290.39924000000002</v>
      </c>
      <c r="G7" s="5">
        <v>393.88794000000001</v>
      </c>
      <c r="H7" s="5">
        <v>123.75305</v>
      </c>
      <c r="I7" s="5">
        <v>181.10435000000001</v>
      </c>
      <c r="J7" s="5">
        <v>318.14598999999998</v>
      </c>
    </row>
    <row r="8" spans="1:10" x14ac:dyDescent="0.35">
      <c r="A8" s="3">
        <v>6</v>
      </c>
      <c r="B8" s="4">
        <f t="shared" si="0"/>
        <v>43866</v>
      </c>
      <c r="C8" s="5">
        <v>160.23743999999999</v>
      </c>
      <c r="D8" s="5">
        <v>486.78976699999998</v>
      </c>
      <c r="E8" s="5">
        <v>372.30610000000001</v>
      </c>
      <c r="F8" s="5">
        <v>322.21688699999999</v>
      </c>
      <c r="G8" s="5">
        <v>353.13367</v>
      </c>
      <c r="H8" s="5">
        <v>147.20070999999999</v>
      </c>
      <c r="I8" s="5">
        <v>192.32989499999999</v>
      </c>
      <c r="J8" s="5">
        <v>307.04392000000001</v>
      </c>
    </row>
    <row r="9" spans="1:10" x14ac:dyDescent="0.35">
      <c r="A9" s="3">
        <v>7</v>
      </c>
      <c r="B9" s="4">
        <f t="shared" si="0"/>
        <v>43873</v>
      </c>
      <c r="C9" s="5">
        <v>148.16184999999999</v>
      </c>
      <c r="D9" s="5">
        <v>461.400012</v>
      </c>
      <c r="E9" s="5">
        <v>373.60021999999998</v>
      </c>
      <c r="F9" s="5">
        <v>287.09557000000001</v>
      </c>
      <c r="G9" s="5">
        <v>347.79038000000003</v>
      </c>
      <c r="H9" s="5">
        <v>139.17311000000001</v>
      </c>
      <c r="I9" s="5">
        <v>158.35217</v>
      </c>
      <c r="J9" s="5">
        <v>337.16899000000001</v>
      </c>
    </row>
    <row r="10" spans="1:10" x14ac:dyDescent="0.35">
      <c r="A10" s="3">
        <v>8</v>
      </c>
      <c r="B10" s="4">
        <f t="shared" si="0"/>
        <v>43880</v>
      </c>
      <c r="C10" s="5">
        <v>113.824991</v>
      </c>
      <c r="D10" s="5">
        <v>458.44421</v>
      </c>
      <c r="E10" s="5">
        <v>373.88547999999997</v>
      </c>
      <c r="F10" s="5">
        <v>303.60365000000002</v>
      </c>
      <c r="G10" s="5">
        <v>372.35467</v>
      </c>
      <c r="H10" s="5">
        <v>121.18482</v>
      </c>
      <c r="I10" s="5">
        <v>161.41614999999999</v>
      </c>
      <c r="J10" s="5">
        <v>361.84618999999998</v>
      </c>
    </row>
    <row r="11" spans="1:10" x14ac:dyDescent="0.35">
      <c r="A11" s="3">
        <v>9</v>
      </c>
      <c r="B11" s="4">
        <f t="shared" si="0"/>
        <v>43887</v>
      </c>
      <c r="C11" s="5">
        <v>129.40781000000001</v>
      </c>
      <c r="D11" s="5">
        <v>466.64049</v>
      </c>
      <c r="E11" s="5">
        <v>367.53640000000001</v>
      </c>
      <c r="F11" s="5">
        <v>319.82846000000001</v>
      </c>
      <c r="G11" s="5">
        <v>399.58397000000002</v>
      </c>
      <c r="H11" s="5">
        <v>117.40509</v>
      </c>
      <c r="I11" s="5">
        <v>174.20688999999999</v>
      </c>
      <c r="J11" s="5">
        <v>323.78845999999999</v>
      </c>
    </row>
    <row r="12" spans="1:10" x14ac:dyDescent="0.35">
      <c r="A12" s="3">
        <v>10</v>
      </c>
      <c r="B12" s="4">
        <f t="shared" si="0"/>
        <v>43894</v>
      </c>
      <c r="C12" s="5">
        <v>140.35801000000001</v>
      </c>
      <c r="D12" s="5">
        <v>479.58067999999997</v>
      </c>
      <c r="E12" s="5">
        <v>364.45334000000003</v>
      </c>
      <c r="F12" s="5">
        <v>292.71573999999998</v>
      </c>
      <c r="G12" s="5">
        <v>389.63873599999999</v>
      </c>
      <c r="H12" s="5">
        <v>129.71977999999999</v>
      </c>
      <c r="I12" s="5">
        <v>179.233217</v>
      </c>
      <c r="J12" s="5">
        <v>355.18808000000001</v>
      </c>
    </row>
    <row r="13" spans="1:10" x14ac:dyDescent="0.35">
      <c r="A13" s="3">
        <v>11</v>
      </c>
      <c r="B13" s="4">
        <f t="shared" si="0"/>
        <v>43901</v>
      </c>
      <c r="C13" s="5">
        <v>103.34563</v>
      </c>
      <c r="D13" s="5">
        <v>489.60712999999998</v>
      </c>
      <c r="E13" s="5">
        <v>377.05547999999999</v>
      </c>
      <c r="F13" s="5">
        <v>266.80486999999999</v>
      </c>
      <c r="G13" s="5">
        <v>407.78505000000001</v>
      </c>
      <c r="H13" s="5">
        <v>117.659719</v>
      </c>
      <c r="I13" s="5">
        <v>146.80199999999999</v>
      </c>
      <c r="J13" s="5">
        <v>347.82215000000002</v>
      </c>
    </row>
    <row r="14" spans="1:10" x14ac:dyDescent="0.35">
      <c r="A14" s="3">
        <v>12</v>
      </c>
      <c r="B14" s="4">
        <f t="shared" si="0"/>
        <v>43908</v>
      </c>
      <c r="C14" s="5">
        <v>126.61123000000001</v>
      </c>
      <c r="D14" s="5">
        <v>494.58211</v>
      </c>
      <c r="E14" s="5">
        <v>382.94663000000003</v>
      </c>
      <c r="F14" s="5">
        <v>301.25571000000002</v>
      </c>
      <c r="G14" s="5">
        <v>389.64620000000002</v>
      </c>
      <c r="H14" s="5">
        <v>121.71391</v>
      </c>
      <c r="I14" s="5">
        <v>162.02396999999999</v>
      </c>
      <c r="J14" s="5">
        <v>333.39979</v>
      </c>
    </row>
    <row r="15" spans="1:10" x14ac:dyDescent="0.35">
      <c r="A15" s="3">
        <v>13</v>
      </c>
      <c r="B15" s="4">
        <f t="shared" si="0"/>
        <v>43915</v>
      </c>
      <c r="C15" s="5">
        <v>124.46</v>
      </c>
      <c r="D15" s="5">
        <v>493.72287999999998</v>
      </c>
      <c r="E15" s="5">
        <v>378.44734</v>
      </c>
      <c r="F15" s="5">
        <v>280.48912000000001</v>
      </c>
      <c r="G15" s="5">
        <v>327.27312000000001</v>
      </c>
      <c r="H15" s="5">
        <v>130.49401</v>
      </c>
      <c r="I15" s="5">
        <v>175.41695000000001</v>
      </c>
      <c r="J15" s="5">
        <v>300.87074000000001</v>
      </c>
    </row>
    <row r="16" spans="1:10" x14ac:dyDescent="0.35">
      <c r="A16" s="3">
        <v>14</v>
      </c>
      <c r="B16" s="4">
        <f t="shared" si="0"/>
        <v>43922</v>
      </c>
      <c r="C16" s="5">
        <v>113.10395</v>
      </c>
      <c r="D16" s="5">
        <v>511.32807000000003</v>
      </c>
      <c r="E16" s="5">
        <v>376.83908000000002</v>
      </c>
      <c r="F16" s="5">
        <v>278.42860999999999</v>
      </c>
      <c r="G16" s="5">
        <v>395.96240999999998</v>
      </c>
      <c r="H16" s="5">
        <v>104.23412</v>
      </c>
      <c r="I16" s="5">
        <v>171.96523999999999</v>
      </c>
      <c r="J16" s="5">
        <v>312.90514000000002</v>
      </c>
    </row>
    <row r="17" spans="1:10" x14ac:dyDescent="0.35">
      <c r="A17" s="3">
        <v>15</v>
      </c>
      <c r="B17" s="4">
        <f t="shared" si="0"/>
        <v>43929</v>
      </c>
      <c r="C17" s="5">
        <v>131.86696000000001</v>
      </c>
      <c r="D17" s="5">
        <v>496.89319</v>
      </c>
      <c r="E17" s="5">
        <v>396.5883</v>
      </c>
      <c r="F17" s="5">
        <v>286.69486000000001</v>
      </c>
      <c r="G17" s="5">
        <v>401.74673999999999</v>
      </c>
      <c r="H17" s="5">
        <v>157.03419</v>
      </c>
      <c r="I17" s="5">
        <v>188.10999000000001</v>
      </c>
      <c r="J17" s="5">
        <v>289.64878900000002</v>
      </c>
    </row>
    <row r="18" spans="1:10" x14ac:dyDescent="0.35">
      <c r="A18" s="3">
        <v>16</v>
      </c>
      <c r="B18" s="4">
        <f t="shared" si="0"/>
        <v>43936</v>
      </c>
      <c r="C18" s="5">
        <v>129.86421999999999</v>
      </c>
      <c r="D18" s="5">
        <v>490.75738000000001</v>
      </c>
      <c r="E18" s="5">
        <v>357.96237000000002</v>
      </c>
      <c r="F18" s="5">
        <v>281.19950999999998</v>
      </c>
      <c r="G18" s="5">
        <v>404.25429000000003</v>
      </c>
      <c r="H18" s="5">
        <v>110.38401</v>
      </c>
      <c r="I18" s="5">
        <v>191.3329</v>
      </c>
      <c r="J18" s="5">
        <v>280.07972999999998</v>
      </c>
    </row>
    <row r="19" spans="1:10" x14ac:dyDescent="0.35">
      <c r="A19" s="3">
        <v>17</v>
      </c>
      <c r="B19" s="4">
        <f t="shared" si="0"/>
        <v>43943</v>
      </c>
      <c r="C19" s="5">
        <v>130.96800999999999</v>
      </c>
      <c r="D19" s="5">
        <v>480.69495000000001</v>
      </c>
      <c r="E19" s="5">
        <v>341.90575000000001</v>
      </c>
      <c r="F19" s="5">
        <v>260.22408000000001</v>
      </c>
      <c r="G19" s="5">
        <v>338.68450000000001</v>
      </c>
      <c r="H19" s="5">
        <v>108.06883999999999</v>
      </c>
      <c r="I19" s="5">
        <v>161.04849999999999</v>
      </c>
      <c r="J19" s="5">
        <v>293.42268999999999</v>
      </c>
    </row>
    <row r="20" spans="1:10" x14ac:dyDescent="0.35">
      <c r="A20" s="3">
        <v>18</v>
      </c>
      <c r="B20" s="4">
        <f t="shared" si="0"/>
        <v>43950</v>
      </c>
      <c r="C20" s="5">
        <v>110.8329</v>
      </c>
      <c r="D20" s="5">
        <v>487.39276999999998</v>
      </c>
      <c r="E20" s="5">
        <v>367.42817000000002</v>
      </c>
      <c r="F20" s="5">
        <v>287.18254999999999</v>
      </c>
      <c r="G20" s="5">
        <v>406.99025</v>
      </c>
      <c r="H20" s="5">
        <v>97.870570999999998</v>
      </c>
      <c r="I20" s="5">
        <v>158.35813999999999</v>
      </c>
      <c r="J20" s="5">
        <v>352.39262000000002</v>
      </c>
    </row>
    <row r="21" spans="1:10" x14ac:dyDescent="0.35">
      <c r="A21" s="3">
        <v>19</v>
      </c>
      <c r="B21" s="4">
        <f t="shared" si="0"/>
        <v>43957</v>
      </c>
      <c r="C21" s="5">
        <v>97.97587</v>
      </c>
      <c r="D21" s="5">
        <v>537.21884999999997</v>
      </c>
      <c r="E21" s="5">
        <v>354.83582999999999</v>
      </c>
      <c r="F21" s="5">
        <v>311.01972000000001</v>
      </c>
      <c r="G21" s="5">
        <v>428.77035000000001</v>
      </c>
      <c r="H21" s="5">
        <v>122.05549000000001</v>
      </c>
      <c r="I21" s="5">
        <v>158.66397000000001</v>
      </c>
      <c r="J21" s="5">
        <v>319.07481999999999</v>
      </c>
    </row>
    <row r="22" spans="1:10" x14ac:dyDescent="0.35">
      <c r="A22" s="3">
        <v>20</v>
      </c>
      <c r="B22" s="4">
        <f t="shared" si="0"/>
        <v>43964</v>
      </c>
      <c r="C22" s="5">
        <v>93.476353000000003</v>
      </c>
      <c r="D22" s="5">
        <v>657.18690000000004</v>
      </c>
      <c r="E22" s="5">
        <v>403.48993999999999</v>
      </c>
      <c r="F22" s="5">
        <v>299.89472899999998</v>
      </c>
      <c r="G22" s="5">
        <v>404.46003000000002</v>
      </c>
      <c r="H22" s="5">
        <v>111.15665</v>
      </c>
      <c r="I22" s="5">
        <v>194.79666</v>
      </c>
      <c r="J22" s="5">
        <v>323.92592000000002</v>
      </c>
    </row>
    <row r="23" spans="1:10" x14ac:dyDescent="0.35">
      <c r="A23" s="3">
        <v>21</v>
      </c>
      <c r="B23" s="4">
        <f t="shared" si="0"/>
        <v>43971</v>
      </c>
      <c r="C23" s="5">
        <v>90.601887000000005</v>
      </c>
      <c r="D23" s="5">
        <v>788.45704999999998</v>
      </c>
      <c r="E23" s="5">
        <v>421.17209200000002</v>
      </c>
      <c r="F23" s="5">
        <v>249.01018999999999</v>
      </c>
      <c r="G23" s="5">
        <v>420.73496999999998</v>
      </c>
      <c r="H23" s="5">
        <v>135.97910300000001</v>
      </c>
      <c r="I23" s="5">
        <v>190.06483</v>
      </c>
      <c r="J23" s="5">
        <v>357.79703000000001</v>
      </c>
    </row>
    <row r="24" spans="1:10" x14ac:dyDescent="0.35">
      <c r="A24" s="3">
        <v>22</v>
      </c>
      <c r="B24" s="4">
        <f t="shared" si="0"/>
        <v>43978</v>
      </c>
      <c r="C24" s="5">
        <v>120.07008999999999</v>
      </c>
      <c r="D24" s="5">
        <v>812.397876</v>
      </c>
      <c r="E24" s="5">
        <v>400.37795999999997</v>
      </c>
      <c r="F24" s="5">
        <v>284.25315999999998</v>
      </c>
      <c r="G24" s="5">
        <v>468.71605</v>
      </c>
      <c r="H24" s="5">
        <v>118.065326</v>
      </c>
      <c r="I24" s="5">
        <v>233.37627000000001</v>
      </c>
      <c r="J24" s="5">
        <v>383.98432100000002</v>
      </c>
    </row>
    <row r="25" spans="1:10" x14ac:dyDescent="0.35">
      <c r="A25" s="3">
        <v>23</v>
      </c>
      <c r="B25" s="4">
        <f t="shared" si="0"/>
        <v>43985</v>
      </c>
      <c r="C25" s="5">
        <v>116.11451099999999</v>
      </c>
      <c r="D25" s="5">
        <v>927.55312000000004</v>
      </c>
      <c r="E25" s="5">
        <v>414.17318</v>
      </c>
      <c r="F25" s="5">
        <v>309.44267000000002</v>
      </c>
      <c r="G25" s="5">
        <v>418.95233000000002</v>
      </c>
      <c r="H25" s="5">
        <v>161.54004</v>
      </c>
      <c r="I25" s="5">
        <v>254.65585200000001</v>
      </c>
      <c r="J25" s="5">
        <v>339.29039999999998</v>
      </c>
    </row>
    <row r="26" spans="1:10" x14ac:dyDescent="0.35">
      <c r="A26" s="3">
        <v>24</v>
      </c>
      <c r="B26" s="4">
        <f t="shared" si="0"/>
        <v>43992</v>
      </c>
      <c r="C26" s="5">
        <v>156.99912</v>
      </c>
      <c r="D26" s="5">
        <v>962.34492</v>
      </c>
      <c r="E26" s="5">
        <v>501.17601999999999</v>
      </c>
      <c r="F26" s="5">
        <v>300.82553000000001</v>
      </c>
      <c r="G26" s="5">
        <v>566.72802000000001</v>
      </c>
      <c r="H26" s="5">
        <v>169.74152000000001</v>
      </c>
      <c r="I26" s="5">
        <v>296.02242000000001</v>
      </c>
      <c r="J26" s="5">
        <v>408.52492999999998</v>
      </c>
    </row>
    <row r="27" spans="1:10" x14ac:dyDescent="0.35">
      <c r="A27" s="3">
        <v>25</v>
      </c>
      <c r="B27" s="4">
        <f t="shared" si="0"/>
        <v>43999</v>
      </c>
      <c r="C27" s="5">
        <v>213.64931000000001</v>
      </c>
      <c r="D27" s="5">
        <v>931.32320000000004</v>
      </c>
      <c r="E27" s="5">
        <v>611.09005999999999</v>
      </c>
      <c r="F27" s="5">
        <v>359.47342500000002</v>
      </c>
      <c r="G27" s="5">
        <v>766.77910999999995</v>
      </c>
      <c r="H27" s="5">
        <v>156.29849999999999</v>
      </c>
      <c r="I27" s="5">
        <v>366.57488000000001</v>
      </c>
      <c r="J27" s="5">
        <v>460.50153</v>
      </c>
    </row>
    <row r="28" spans="1:10" x14ac:dyDescent="0.35">
      <c r="A28" s="3">
        <v>26</v>
      </c>
      <c r="B28" s="4">
        <v>44006</v>
      </c>
      <c r="C28" s="5">
        <v>282.47514000000001</v>
      </c>
      <c r="D28" s="5">
        <v>887.29859999999996</v>
      </c>
      <c r="E28" s="5">
        <v>744.49661000000003</v>
      </c>
      <c r="F28" s="5">
        <v>338.87576000000001</v>
      </c>
      <c r="G28" s="5">
        <v>940.93002000000001</v>
      </c>
      <c r="H28" s="5">
        <v>148.86483999999999</v>
      </c>
      <c r="I28" s="5">
        <v>421.83249999999998</v>
      </c>
      <c r="J28" s="5">
        <v>501.32810999999998</v>
      </c>
    </row>
    <row r="29" spans="1:10" x14ac:dyDescent="0.35">
      <c r="A29" s="3">
        <v>27</v>
      </c>
      <c r="B29" s="4">
        <v>44013</v>
      </c>
      <c r="C29" s="5">
        <v>222.377611</v>
      </c>
      <c r="D29" s="5">
        <v>858.33204000000001</v>
      </c>
      <c r="E29" s="5">
        <v>792.64666999999997</v>
      </c>
      <c r="F29" s="5">
        <v>417.79351000000003</v>
      </c>
      <c r="G29" s="5">
        <v>1026.415</v>
      </c>
      <c r="H29" s="5">
        <v>151.58358999999999</v>
      </c>
      <c r="I29" s="5">
        <v>503.90773000000002</v>
      </c>
      <c r="J29" s="5">
        <v>562.28770999999995</v>
      </c>
    </row>
    <row r="30" spans="1:10" x14ac:dyDescent="0.35">
      <c r="A30" s="3">
        <v>28</v>
      </c>
      <c r="B30" s="4">
        <v>44020</v>
      </c>
      <c r="C30" s="5">
        <v>236.23562999999999</v>
      </c>
      <c r="D30" s="5">
        <v>873.15206999999998</v>
      </c>
      <c r="E30" s="5">
        <v>1042.646</v>
      </c>
      <c r="F30" s="5">
        <v>503.16604000000001</v>
      </c>
      <c r="G30" s="5">
        <v>1116.634</v>
      </c>
      <c r="H30" s="5">
        <v>196.15430000000001</v>
      </c>
      <c r="I30" s="5">
        <v>454.16343999999998</v>
      </c>
      <c r="J30" s="5">
        <v>636.91156000000001</v>
      </c>
    </row>
    <row r="31" spans="1:10" x14ac:dyDescent="0.35">
      <c r="A31" s="46" t="s">
        <v>32</v>
      </c>
      <c r="B31" s="46"/>
      <c r="C31" s="10">
        <f>SUM(C3:C30)</f>
        <v>3997.1727730000007</v>
      </c>
      <c r="D31" s="10">
        <f t="shared" ref="D31:I31" si="1">SUM(D3:D30)</f>
        <v>17037.744024999996</v>
      </c>
      <c r="E31" s="10">
        <f t="shared" si="1"/>
        <v>12421.943701000002</v>
      </c>
      <c r="F31" s="10">
        <f t="shared" si="1"/>
        <v>8628.9742010000009</v>
      </c>
      <c r="G31" s="10">
        <f t="shared" si="1"/>
        <v>13453.767959999999</v>
      </c>
      <c r="H31" s="10">
        <f t="shared" si="1"/>
        <v>3662.6384170000001</v>
      </c>
      <c r="I31" s="10">
        <f t="shared" si="1"/>
        <v>6201.4158039999993</v>
      </c>
      <c r="J31" s="10">
        <f>SUM(J3:J30)</f>
        <v>10032.196829999999</v>
      </c>
    </row>
    <row r="32" spans="1:10" ht="18" customHeight="1" x14ac:dyDescent="0.35">
      <c r="A32" s="55" t="s">
        <v>9</v>
      </c>
      <c r="B32" s="56"/>
      <c r="C32" s="56"/>
      <c r="D32" s="56"/>
      <c r="E32" s="56"/>
      <c r="F32" s="56"/>
      <c r="G32" s="56"/>
      <c r="H32" s="56"/>
      <c r="I32" s="56"/>
      <c r="J32" s="57"/>
    </row>
    <row r="33" spans="1:10" x14ac:dyDescent="0.35">
      <c r="A33" s="3" t="s">
        <v>33</v>
      </c>
      <c r="B33" s="3"/>
      <c r="C33" s="36">
        <v>657.98587516725354</v>
      </c>
      <c r="D33" s="37">
        <v>3340.7703983102465</v>
      </c>
      <c r="E33" s="36">
        <v>1402.0114362298684</v>
      </c>
      <c r="F33" s="36">
        <v>452.18411466257709</v>
      </c>
      <c r="G33" s="37">
        <v>1862.5170041054844</v>
      </c>
      <c r="H33" s="36" t="s">
        <v>8</v>
      </c>
      <c r="I33" s="37">
        <v>1026.7146911555701</v>
      </c>
      <c r="J33" s="37">
        <v>606.99031828929128</v>
      </c>
    </row>
  </sheetData>
  <mergeCells count="4">
    <mergeCell ref="A32:J32"/>
    <mergeCell ref="C1:J1"/>
    <mergeCell ref="A1:B2"/>
    <mergeCell ref="A31:B31"/>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2442DF-70B8-4E1F-960A-24C9BE6C4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62fb5cb0-ce78-4400-96be-8d7ee94e856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5dd46039-b042-4b24-af53-411220b545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Total deaths 1+yr</vt:lpstr>
      <vt:lpstr>Province natural 1+yr</vt:lpstr>
      <vt:lpstr>Metro natural 1+yr </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Rob Dorrington</cp:lastModifiedBy>
  <dcterms:created xsi:type="dcterms:W3CDTF">2020-06-29T18:46:32Z</dcterms:created>
  <dcterms:modified xsi:type="dcterms:W3CDTF">2020-07-23T08:59:22Z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