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Weekly deaths/37_21 Sep/"/>
    </mc:Choice>
  </mc:AlternateContent>
  <xr:revisionPtr revIDLastSave="0" documentId="8_{EB900A30-D131-47E6-8DE0-B41F455AD8E4}" xr6:coauthVersionLast="33" xr6:coauthVersionMax="33" xr10:uidLastSave="{00000000-0000-0000-0000-000000000000}"/>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5" l="1"/>
  <c r="R2" i="5"/>
  <c r="Q2" i="5"/>
  <c r="P2" i="5"/>
  <c r="O2" i="5"/>
  <c r="N2" i="5"/>
  <c r="M2" i="5"/>
  <c r="L2" i="5"/>
  <c r="K2" i="5"/>
  <c r="J2" i="5"/>
  <c r="I2" i="5"/>
  <c r="H2" i="5"/>
  <c r="G2" i="5"/>
  <c r="F2" i="5"/>
  <c r="E2" i="5"/>
  <c r="D2" i="5"/>
  <c r="C2" i="5"/>
  <c r="B2" i="5"/>
  <c r="D40" i="3"/>
  <c r="E40" i="3"/>
  <c r="F40" i="3"/>
  <c r="G40" i="3"/>
  <c r="H40" i="3"/>
  <c r="I40" i="3"/>
  <c r="J40" i="3"/>
  <c r="C40" i="3"/>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D40" i="1"/>
  <c r="E40" i="1"/>
  <c r="F40" i="1"/>
  <c r="G40" i="1"/>
  <c r="H40" i="1"/>
  <c r="I40" i="1"/>
  <c r="J40" i="1"/>
  <c r="K40" i="1"/>
  <c r="L40" i="1"/>
  <c r="C40" i="1"/>
  <c r="D40" i="2"/>
  <c r="E40" i="2"/>
  <c r="C40" i="2"/>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<sst xmlns="http://schemas.openxmlformats.org/spreadsheetml/2006/main" count="59" uniqueCount="54">
  <si>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</si>
  <si>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</si>
  <si>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</si>
  <si>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</si>
  <si>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</si>
  <si>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</si>
  <si>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</si>
  <si>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</si>
  <si>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</si>
  <si>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</si>
  <si>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</si>
  <si>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</si>
  <si>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</si>
  <si>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</si>
  <si>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</si>
  <si>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</si>
  <si>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</si>
  <si>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</si>
  <si>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</si>
  <si>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</si>
  <si>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</si>
  <si>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</si>
  <si>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</si>
  <si>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</si>
  <si>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</si>
  <si>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</si>
  <si>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</si>
  <si>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</si>
  <si>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</si>
  <si>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</si>
  <si>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</si>
  <si>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</si>
  <si>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</si>
  <si>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</si>
  <si>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</si>
  <si>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</si>
  <si>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</si>
  <si>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</si>
  <si>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</si>
  <si>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</si>
  <si>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</si>
  <si>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</si>
  <si>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</si>
  <si>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</si>
  <si>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</si>
  <si>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</si>
  <si>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</si>
  <si>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1 January - 15 September</t>
  </si>
  <si>
    <t xml:space="preserve">6 May - 15 September </t>
  </si>
  <si>
    <t>1 Janury - 15 September</t>
  </si>
  <si>
    <t>6 May - 15 September</t>
  </si>
  <si>
    <t>1 Jan - 15 September</t>
  </si>
  <si>
    <t xml:space="preserve">6 May - 15 September  </t>
  </si>
  <si>
    <t>NOTE: Negative excess deaths after the peak are treated as zero excess.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</si>
</sst>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3">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 xfId="0" applyFont="1" applyBorder="1"/>
    <xf numFmtId="1" fontId="0" fillId="0" borderId="11" xfId="0" applyNumberFormat="1" applyBorder="1"/>
    <xf numFmtId="3" fontId="0" fillId="0" borderId="13" xfId="0" applyNumberFormat="1" applyBorder="1"/>
    <xf numFmtId="3" fontId="0" fillId="0" borderId="14" xfId="0" applyNumberFormat="1" applyBorder="1"/>
    <xf numFmtId="3" fontId="0" fillId="0" borderId="0" xfId="0" applyNumberFormat="1" applyBorder="1"/>
    <xf numFmtId="3" fontId="0" fillId="0" borderId="16" xfId="0" applyNumberFormat="1" applyBorder="1"/>
    <xf numFmtId="3" fontId="0" fillId="0" borderId="10" xfId="0" applyNumberFormat="1" applyBorder="1"/>
    <xf numFmtId="3" fontId="0" fillId="0" borderId="18" xfId="0" applyNumberFormat="1" applyBorder="1"/>
    <xf numFmtId="3" fontId="0" fillId="0" borderId="19" xfId="0" applyNumberFormat="1" applyBorder="1"/>
    <xf numFmtId="3" fontId="0" fillId="0" borderId="20" xfId="0" applyNumberFormat="1" applyBorder="1"/>
    <xf numFmtId="3" fontId="0" fillId="0" borderId="21" xfId="0" applyNumberFormat="1" applyBorder="1"/>
    <xf numFmtId="0" fontId="1" fillId="0" borderId="22" xfId="0" applyFont="1" applyBorder="1"/>
    <xf numFmtId="0" fontId="1" fillId="0" borderId="23" xfId="0" applyFont="1" applyBorder="1"/>
    <xf numFmtId="1" fontId="0" fillId="0" borderId="24" xfId="0" applyNumberFormat="1" applyBorder="1"/>
    <xf numFmtId="1" fontId="0" fillId="0" borderId="25" xfId="0" applyNumberFormat="1" applyBorder="1"/>
    <xf numFmtId="3" fontId="0" fillId="0" borderId="12" xfId="0" applyNumberFormat="1" applyBorder="1"/>
    <xf numFmtId="3" fontId="0" fillId="0" borderId="15" xfId="0" applyNumberFormat="1" applyBorder="1"/>
    <xf numFmtId="3" fontId="0" fillId="0" borderId="17" xfId="0" applyNumberFormat="1" applyBorder="1"/>
    <xf numFmtId="0" fontId="1" fillId="0" borderId="26" xfId="0" applyFont="1" applyBorder="1"/>
    <xf numFmtId="0" fontId="0" fillId="0" borderId="27" xfId="0" applyBorder="1"/>
    <xf numFmtId="0" fontId="0" fillId="0" borderId="28" xfId="0" applyBorder="1" applyAlignment="1">
      <alignment vertical="top" wrapText="1"/>
    </xf>
    <xf numFmtId="15" fontId="0" fillId="0" borderId="29" xfId="0" applyNumberFormat="1" applyBorder="1"/>
    <xf numFmtId="15" fontId="0" fillId="0" borderId="30" xfId="0" applyNumberFormat="1" applyBorder="1"/>
    <xf numFmtId="15" fontId="0" fillId="0" borderId="31" xfId="0" applyNumberFormat="1" applyBorder="1"/>
    <xf numFmtId="3" fontId="0" fillId="0" borderId="26" xfId="0" applyNumberFormat="1" applyBorder="1"/>
    <xf numFmtId="0" fontId="1" fillId="0" borderId="27" xfId="0" applyFont="1" applyBorder="1"/>
    <xf numFmtId="1" fontId="0" fillId="0" borderId="28" xfId="0" applyNumberFormat="1" applyBorder="1"/>
    <xf numFmtId="3" fontId="0" fillId="0" borderId="29" xfId="0" applyNumberFormat="1" applyBorder="1"/>
    <xf numFmtId="3" fontId="0" fillId="0" borderId="30" xfId="0" applyNumberFormat="1" applyBorder="1"/>
    <xf numFmtId="3" fontId="0" fillId="0" borderId="3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15 september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22 September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2"/>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9935.3276000000005</v>
      </c>
      <c r="D3" s="5">
        <v>8665.4354000000003</v>
      </c>
      <c r="E3" s="5">
        <v>1269.8922</v>
      </c>
    </row>
    <row r="4" spans="1:5" x14ac:dyDescent="0.3">
      <c r="A4" s="3">
        <v>2</v>
      </c>
      <c r="B4" s="4">
        <f t="shared" ref="B4:B27" si="0">B3+7</f>
        <v>43838</v>
      </c>
      <c r="C4" s="5">
        <v>8733.6952000000001</v>
      </c>
      <c r="D4" s="5">
        <v>7901.1093999999994</v>
      </c>
      <c r="E4" s="5">
        <v>832.58580000000006</v>
      </c>
    </row>
    <row r="5" spans="1:5" x14ac:dyDescent="0.3">
      <c r="A5" s="3">
        <v>3</v>
      </c>
      <c r="B5" s="4">
        <f t="shared" si="0"/>
        <v>43845</v>
      </c>
      <c r="C5" s="5">
        <v>8302.0973200000008</v>
      </c>
      <c r="D5" s="5">
        <v>7527.928100000001</v>
      </c>
      <c r="E5" s="5">
        <v>774.16922</v>
      </c>
    </row>
    <row r="6" spans="1:5" x14ac:dyDescent="0.3">
      <c r="A6" s="3">
        <v>4</v>
      </c>
      <c r="B6" s="4">
        <f t="shared" si="0"/>
        <v>43852</v>
      </c>
      <c r="C6" s="5">
        <v>8328.8829299999998</v>
      </c>
      <c r="D6" s="5">
        <v>7455.5469999999996</v>
      </c>
      <c r="E6" s="5">
        <v>873.33592999999996</v>
      </c>
    </row>
    <row r="7" spans="1:5" x14ac:dyDescent="0.3">
      <c r="A7" s="3">
        <v>5</v>
      </c>
      <c r="B7" s="4">
        <f t="shared" si="0"/>
        <v>43859</v>
      </c>
      <c r="C7" s="5">
        <v>9199.3058500000006</v>
      </c>
      <c r="D7" s="5">
        <v>8052.4395999999997</v>
      </c>
      <c r="E7" s="5">
        <v>1146.86625</v>
      </c>
    </row>
    <row r="8" spans="1:5" x14ac:dyDescent="0.3">
      <c r="A8" s="3">
        <v>6</v>
      </c>
      <c r="B8" s="4">
        <f t="shared" si="0"/>
        <v>43866</v>
      </c>
      <c r="C8" s="5">
        <v>8741.9183400000002</v>
      </c>
      <c r="D8" s="5">
        <v>7823.4319000000005</v>
      </c>
      <c r="E8" s="5">
        <v>918.48644000000002</v>
      </c>
    </row>
    <row r="9" spans="1:5" x14ac:dyDescent="0.3">
      <c r="A9" s="3">
        <v>7</v>
      </c>
      <c r="B9" s="4">
        <f t="shared" si="0"/>
        <v>43873</v>
      </c>
      <c r="C9" s="5">
        <v>8617.1064100000003</v>
      </c>
      <c r="D9" s="5">
        <v>7684.0902000000006</v>
      </c>
      <c r="E9" s="5">
        <v>933.01621</v>
      </c>
    </row>
    <row r="10" spans="1:5" x14ac:dyDescent="0.3">
      <c r="A10" s="3">
        <v>8</v>
      </c>
      <c r="B10" s="4">
        <f t="shared" si="0"/>
        <v>43880</v>
      </c>
      <c r="C10" s="5">
        <v>8329.4758999999995</v>
      </c>
      <c r="D10" s="5">
        <v>7477.5293000000001</v>
      </c>
      <c r="E10" s="5">
        <v>851.94659999999999</v>
      </c>
    </row>
    <row r="11" spans="1:5" x14ac:dyDescent="0.3">
      <c r="A11" s="3">
        <v>9</v>
      </c>
      <c r="B11" s="4">
        <f t="shared" si="0"/>
        <v>43887</v>
      </c>
      <c r="C11" s="5">
        <v>8742.9823400000005</v>
      </c>
      <c r="D11" s="5">
        <v>7558.5395000000008</v>
      </c>
      <c r="E11" s="5">
        <v>1184.4428399999999</v>
      </c>
    </row>
    <row r="12" spans="1:5" x14ac:dyDescent="0.3">
      <c r="A12" s="3">
        <v>10</v>
      </c>
      <c r="B12" s="4">
        <f t="shared" si="0"/>
        <v>43894</v>
      </c>
      <c r="C12" s="5">
        <v>9091.57035</v>
      </c>
      <c r="D12" s="5">
        <v>8027.6283999999996</v>
      </c>
      <c r="E12" s="5">
        <v>1063.9419499999999</v>
      </c>
    </row>
    <row r="13" spans="1:5" x14ac:dyDescent="0.3">
      <c r="A13" s="3">
        <v>11</v>
      </c>
      <c r="B13" s="4">
        <f t="shared" si="0"/>
        <v>43901</v>
      </c>
      <c r="C13" s="5">
        <v>8601.3081000000002</v>
      </c>
      <c r="D13" s="5">
        <v>7652.7044000000005</v>
      </c>
      <c r="E13" s="5">
        <v>948.60369999999989</v>
      </c>
    </row>
    <row r="14" spans="1:5" x14ac:dyDescent="0.3">
      <c r="A14" s="3">
        <v>12</v>
      </c>
      <c r="B14" s="4">
        <f t="shared" si="0"/>
        <v>43908</v>
      </c>
      <c r="C14" s="5">
        <v>8449.5156220000008</v>
      </c>
      <c r="D14" s="5">
        <v>7650.8943000000008</v>
      </c>
      <c r="E14" s="5">
        <v>798.62132199999996</v>
      </c>
    </row>
    <row r="15" spans="1:5" x14ac:dyDescent="0.3">
      <c r="A15" s="3">
        <v>13</v>
      </c>
      <c r="B15" s="4">
        <f t="shared" si="0"/>
        <v>43915</v>
      </c>
      <c r="C15" s="5">
        <v>8302.2895600000011</v>
      </c>
      <c r="D15" s="5">
        <v>7630.0830000000005</v>
      </c>
      <c r="E15" s="5">
        <v>672.20655999999997</v>
      </c>
    </row>
    <row r="16" spans="1:5" x14ac:dyDescent="0.3">
      <c r="A16" s="3">
        <v>14</v>
      </c>
      <c r="B16" s="4">
        <f t="shared" si="0"/>
        <v>43922</v>
      </c>
      <c r="C16" s="5">
        <v>8132.4306100000003</v>
      </c>
      <c r="D16" s="5">
        <v>7655.7360000000008</v>
      </c>
      <c r="E16" s="5">
        <v>476.6946099999999</v>
      </c>
    </row>
    <row r="17" spans="1:5" x14ac:dyDescent="0.3">
      <c r="A17" s="3">
        <v>15</v>
      </c>
      <c r="B17" s="4">
        <f t="shared" si="0"/>
        <v>43929</v>
      </c>
      <c r="C17" s="5">
        <v>8195.6366900000012</v>
      </c>
      <c r="D17" s="5">
        <v>7742.9905000000008</v>
      </c>
      <c r="E17" s="5">
        <v>452.64618999999993</v>
      </c>
    </row>
    <row r="18" spans="1:5" x14ac:dyDescent="0.3">
      <c r="A18" s="3">
        <v>16</v>
      </c>
      <c r="B18" s="4">
        <f t="shared" si="0"/>
        <v>43936</v>
      </c>
      <c r="C18" s="5">
        <v>8001.4178139999995</v>
      </c>
      <c r="D18" s="5">
        <v>7521.8160999999991</v>
      </c>
      <c r="E18" s="5">
        <v>479.60171400000002</v>
      </c>
    </row>
    <row r="19" spans="1:5" x14ac:dyDescent="0.3">
      <c r="A19" s="3">
        <v>17</v>
      </c>
      <c r="B19" s="4">
        <f t="shared" si="0"/>
        <v>43943</v>
      </c>
      <c r="C19" s="5">
        <v>7642.8963219999996</v>
      </c>
      <c r="D19" s="5">
        <v>7211.7952999999998</v>
      </c>
      <c r="E19" s="5">
        <v>431.101022</v>
      </c>
    </row>
    <row r="20" spans="1:5" x14ac:dyDescent="0.3">
      <c r="A20" s="3">
        <v>18</v>
      </c>
      <c r="B20" s="4">
        <f t="shared" si="0"/>
        <v>43950</v>
      </c>
      <c r="C20" s="5">
        <v>8318.5480699999989</v>
      </c>
      <c r="D20" s="5">
        <v>7781.4060999999992</v>
      </c>
      <c r="E20" s="5">
        <v>537.14197000000001</v>
      </c>
    </row>
    <row r="21" spans="1:5" x14ac:dyDescent="0.3">
      <c r="A21" s="3">
        <v>19</v>
      </c>
      <c r="B21" s="4">
        <f t="shared" si="0"/>
        <v>43957</v>
      </c>
      <c r="C21" s="5">
        <v>8485.0252</v>
      </c>
      <c r="D21" s="5">
        <v>7891.7464</v>
      </c>
      <c r="E21" s="5">
        <v>593.27880000000005</v>
      </c>
    </row>
    <row r="22" spans="1:5" x14ac:dyDescent="0.3">
      <c r="A22" s="3">
        <v>20</v>
      </c>
      <c r="B22" s="4">
        <f t="shared" si="0"/>
        <v>43964</v>
      </c>
      <c r="C22" s="5">
        <v>8624.288419999999</v>
      </c>
      <c r="D22" s="5">
        <v>8100.8552999999993</v>
      </c>
      <c r="E22" s="5">
        <v>523.43312000000003</v>
      </c>
    </row>
    <row r="23" spans="1:5" x14ac:dyDescent="0.3">
      <c r="A23" s="3">
        <v>21</v>
      </c>
      <c r="B23" s="4">
        <f t="shared" si="0"/>
        <v>43971</v>
      </c>
      <c r="C23" s="5">
        <v>8802.5014090000004</v>
      </c>
      <c r="D23" s="5">
        <v>8163.0553000000009</v>
      </c>
      <c r="E23" s="5">
        <v>639.44610899999998</v>
      </c>
    </row>
    <row r="24" spans="1:5" x14ac:dyDescent="0.3">
      <c r="A24" s="3">
        <v>22</v>
      </c>
      <c r="B24" s="4">
        <f t="shared" si="0"/>
        <v>43978</v>
      </c>
      <c r="C24" s="5">
        <v>9899.1972600000008</v>
      </c>
      <c r="D24" s="5">
        <v>9076.7576000000008</v>
      </c>
      <c r="E24" s="5">
        <v>822.43966000000012</v>
      </c>
    </row>
    <row r="25" spans="1:5" x14ac:dyDescent="0.3">
      <c r="A25" s="3">
        <v>23</v>
      </c>
      <c r="B25" s="4">
        <f t="shared" si="0"/>
        <v>43985</v>
      </c>
      <c r="C25" s="5">
        <v>10192.26995</v>
      </c>
      <c r="D25" s="5">
        <v>9109.5216</v>
      </c>
      <c r="E25" s="5">
        <v>1082.7483499999998</v>
      </c>
    </row>
    <row r="26" spans="1:5" x14ac:dyDescent="0.3">
      <c r="A26" s="3">
        <v>24</v>
      </c>
      <c r="B26" s="4">
        <f t="shared" si="0"/>
        <v>43992</v>
      </c>
      <c r="C26" s="5">
        <v>11099.899440000001</v>
      </c>
      <c r="D26" s="5">
        <v>10185.291300000001</v>
      </c>
      <c r="E26" s="5">
        <v>914.60814000000005</v>
      </c>
    </row>
    <row r="27" spans="1:5" x14ac:dyDescent="0.3">
      <c r="A27" s="3">
        <v>25</v>
      </c>
      <c r="B27" s="4">
        <f t="shared" si="0"/>
        <v>43999</v>
      </c>
      <c r="C27" s="5">
        <v>12081.48825</v>
      </c>
      <c r="D27" s="5">
        <v>11144.5553</v>
      </c>
      <c r="E27" s="5">
        <v>936.93294999999989</v>
      </c>
    </row>
    <row r="28" spans="1:5" x14ac:dyDescent="0.3">
      <c r="A28" s="3">
        <v>26</v>
      </c>
      <c r="B28" s="4">
        <v>44006</v>
      </c>
      <c r="C28" s="5">
        <v>12669.162589999998</v>
      </c>
      <c r="D28" s="5">
        <v>11736.287199999999</v>
      </c>
      <c r="E28" s="5">
        <v>932.87538999999992</v>
      </c>
    </row>
    <row r="29" spans="1:5" x14ac:dyDescent="0.3">
      <c r="A29" s="3">
        <v>27</v>
      </c>
      <c r="B29" s="4">
        <v>44013</v>
      </c>
      <c r="C29" s="5">
        <v>13979.469990000001</v>
      </c>
      <c r="D29" s="5">
        <v>13009.659900000001</v>
      </c>
      <c r="E29" s="5">
        <v>969.81009000000006</v>
      </c>
    </row>
    <row r="30" spans="1:5" x14ac:dyDescent="0.3">
      <c r="A30" s="3">
        <v>28</v>
      </c>
      <c r="B30" s="4">
        <v>44020</v>
      </c>
      <c r="C30" s="5">
        <v>15142.969390000002</v>
      </c>
      <c r="D30" s="5">
        <v>14283.248000000001</v>
      </c>
      <c r="E30" s="5">
        <v>859.72139000000004</v>
      </c>
    </row>
    <row r="31" spans="1:5" x14ac:dyDescent="0.3">
      <c r="A31" s="3">
        <v>29</v>
      </c>
      <c r="B31" s="4">
        <v>44027</v>
      </c>
      <c r="C31" s="5">
        <v>16455.862549999998</v>
      </c>
      <c r="D31" s="5">
        <v>15642.4805</v>
      </c>
      <c r="E31" s="5">
        <v>813.38205000000005</v>
      </c>
    </row>
    <row r="32" spans="1:5" x14ac:dyDescent="0.3">
      <c r="A32" s="3">
        <v>30</v>
      </c>
      <c r="B32" s="4">
        <v>44034</v>
      </c>
      <c r="C32" s="5">
        <v>15450.27089</v>
      </c>
      <c r="D32" s="5">
        <v>14658.2628</v>
      </c>
      <c r="E32" s="5">
        <v>792.00808999999992</v>
      </c>
    </row>
    <row r="33" spans="1:7" x14ac:dyDescent="0.3">
      <c r="A33" s="3">
        <v>31</v>
      </c>
      <c r="B33" s="4">
        <v>44041</v>
      </c>
      <c r="C33" s="5">
        <v>14451.71615</v>
      </c>
      <c r="D33" s="5">
        <v>13635.437100000001</v>
      </c>
      <c r="E33" s="5">
        <v>816.2790500000001</v>
      </c>
    </row>
    <row r="34" spans="1:7" x14ac:dyDescent="0.3">
      <c r="A34" s="3">
        <v>32</v>
      </c>
      <c r="B34" s="4">
        <v>44048</v>
      </c>
      <c r="C34" s="5">
        <v>12870.39244</v>
      </c>
      <c r="D34" s="5">
        <v>12070.6014</v>
      </c>
      <c r="E34" s="5">
        <v>799.79104000000007</v>
      </c>
    </row>
    <row r="35" spans="1:7" x14ac:dyDescent="0.3">
      <c r="A35" s="3">
        <v>33</v>
      </c>
      <c r="B35" s="4">
        <v>44055</v>
      </c>
      <c r="C35" s="5">
        <v>11791.34152</v>
      </c>
      <c r="D35" s="5">
        <v>10944.320900000001</v>
      </c>
      <c r="E35" s="5">
        <v>847.02062000000001</v>
      </c>
    </row>
    <row r="36" spans="1:7" x14ac:dyDescent="0.3">
      <c r="A36" s="3">
        <v>34</v>
      </c>
      <c r="B36" s="4">
        <v>44062</v>
      </c>
      <c r="C36" s="5">
        <v>11716.22717</v>
      </c>
      <c r="D36" s="5">
        <v>10584.8519</v>
      </c>
      <c r="E36" s="5">
        <v>1131.37527</v>
      </c>
    </row>
    <row r="37" spans="1:7" x14ac:dyDescent="0.3">
      <c r="A37" s="3">
        <v>35</v>
      </c>
      <c r="B37" s="4">
        <v>44069</v>
      </c>
      <c r="C37" s="5">
        <v>10558.442420000001</v>
      </c>
      <c r="D37" s="5">
        <v>9417.5917000000009</v>
      </c>
      <c r="E37" s="5">
        <v>1140.8507200000001</v>
      </c>
    </row>
    <row r="38" spans="1:7" x14ac:dyDescent="0.3">
      <c r="A38" s="3">
        <v>36</v>
      </c>
      <c r="B38" s="4">
        <v>44076</v>
      </c>
      <c r="C38" s="5">
        <v>10639.669320000001</v>
      </c>
      <c r="D38" s="5">
        <v>9497.7222000000002</v>
      </c>
      <c r="E38" s="5">
        <v>1141.94712</v>
      </c>
    </row>
    <row r="39" spans="1:7" x14ac:dyDescent="0.3">
      <c r="A39" s="3">
        <v>37</v>
      </c>
      <c r="B39" s="4">
        <v>44083</v>
      </c>
      <c r="C39" s="5">
        <v>9484.9257581622078</v>
      </c>
      <c r="D39" s="5">
        <v>8435.8119679009269</v>
      </c>
      <c r="E39" s="5">
        <v>1049.1137902612818</v>
      </c>
    </row>
    <row r="40" spans="1:7" x14ac:dyDescent="0.3">
      <c r="A40" s="47" t="s">
        <v>47</v>
      </c>
      <c r="B40" s="47"/>
      <c r="C40" s="30">
        <f>SUM(C3:C39)</f>
        <v>378061.52514516225</v>
      </c>
      <c r="D40" s="30">
        <f t="shared" ref="D40:E40" si="1">SUM(D3:D39)</f>
        <v>346609.16286790097</v>
      </c>
      <c r="E40" s="30">
        <f t="shared" si="1"/>
        <v>31452.362277261283</v>
      </c>
    </row>
    <row r="41" spans="1:7" x14ac:dyDescent="0.3">
      <c r="A41" s="16"/>
      <c r="B41" s="16"/>
      <c r="C41" s="19"/>
      <c r="D41" s="20"/>
      <c r="E41" s="20"/>
    </row>
    <row r="42" spans="1:7" x14ac:dyDescent="0.3">
      <c r="A42" s="21" t="s">
        <v>26</v>
      </c>
      <c r="B42" s="17"/>
      <c r="C42" s="18"/>
      <c r="D42" s="15"/>
      <c r="E42" s="15"/>
    </row>
    <row r="43" spans="1:7" x14ac:dyDescent="0.3">
      <c r="A43" s="22" t="s">
        <v>48</v>
      </c>
      <c r="B43" s="23"/>
      <c r="C43" s="31">
        <v>44480.881479404721</v>
      </c>
      <c r="D43" s="24"/>
      <c r="E43" s="25"/>
      <c r="F43" s="26"/>
      <c r="G43" s="26"/>
    </row>
    <row r="44" spans="1:7" x14ac:dyDescent="0.3">
      <c r="A44" s="21" t="s">
        <v>24</v>
      </c>
      <c r="B44" s="27"/>
      <c r="C44" s="28"/>
      <c r="D44" s="26"/>
      <c r="E44" s="26"/>
      <c r="F44" s="26"/>
      <c r="G44" s="26"/>
    </row>
    <row r="45" spans="1:7" x14ac:dyDescent="0.3">
      <c r="A45" s="22" t="s">
        <v>48</v>
      </c>
      <c r="B45" s="23"/>
      <c r="C45" s="31">
        <v>37701.980687604402</v>
      </c>
      <c r="D45" s="26"/>
      <c r="E45" s="29"/>
      <c r="F45" s="26"/>
      <c r="G45" s="26"/>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2" spans="5:5" x14ac:dyDescent="0.3">
      <c r="E72" s="1"/>
    </row>
  </sheetData>
  <mergeCells count="3">
    <mergeCell ref="C1:E1"/>
    <mergeCell ref="A1:B2"/>
    <mergeCell ref="A40:B4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2"/>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39"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1355.6</v>
      </c>
      <c r="F21" s="5">
        <v>1466.89</v>
      </c>
      <c r="G21" s="5">
        <v>990.76750000000004</v>
      </c>
      <c r="H21" s="5">
        <v>715.94090000000006</v>
      </c>
      <c r="I21" s="5">
        <v>229.1687</v>
      </c>
      <c r="J21" s="5">
        <v>541.56849999999997</v>
      </c>
      <c r="K21" s="5">
        <v>840.9914</v>
      </c>
      <c r="L21" s="5">
        <v>7891.7464</v>
      </c>
    </row>
    <row r="22" spans="1:12" x14ac:dyDescent="0.3">
      <c r="A22" s="3">
        <v>20</v>
      </c>
      <c r="B22" s="4">
        <f t="shared" si="0"/>
        <v>43964</v>
      </c>
      <c r="C22" s="5">
        <v>1295.0999999999999</v>
      </c>
      <c r="D22" s="5">
        <v>478.82580000000002</v>
      </c>
      <c r="E22" s="5">
        <v>1351.39</v>
      </c>
      <c r="F22" s="5">
        <v>1461.71</v>
      </c>
      <c r="G22" s="5">
        <v>1004.54</v>
      </c>
      <c r="H22" s="5">
        <v>743.11360000000002</v>
      </c>
      <c r="I22" s="5">
        <v>214.54259999999999</v>
      </c>
      <c r="J22" s="5">
        <v>582.57270000000005</v>
      </c>
      <c r="K22" s="5">
        <v>969.06060000000002</v>
      </c>
      <c r="L22" s="5">
        <v>8100.8552999999993</v>
      </c>
    </row>
    <row r="23" spans="1:12" x14ac:dyDescent="0.3">
      <c r="A23" s="3">
        <v>21</v>
      </c>
      <c r="B23" s="4">
        <f t="shared" si="0"/>
        <v>43971</v>
      </c>
      <c r="C23" s="5">
        <v>1412.01</v>
      </c>
      <c r="D23" s="5">
        <v>455.95670000000001</v>
      </c>
      <c r="E23" s="5">
        <v>1406.51</v>
      </c>
      <c r="F23" s="5">
        <v>1441.08</v>
      </c>
      <c r="G23" s="5">
        <v>944.90980000000002</v>
      </c>
      <c r="H23" s="5">
        <v>650.39359999999999</v>
      </c>
      <c r="I23" s="5">
        <v>208.62790000000001</v>
      </c>
      <c r="J23" s="5">
        <v>530.77729999999997</v>
      </c>
      <c r="K23" s="5">
        <v>1112.79</v>
      </c>
      <c r="L23" s="5">
        <v>8163.0553000000009</v>
      </c>
    </row>
    <row r="24" spans="1:12" x14ac:dyDescent="0.3">
      <c r="A24" s="32">
        <v>22</v>
      </c>
      <c r="B24" s="4">
        <f t="shared" si="0"/>
        <v>43978</v>
      </c>
      <c r="C24" s="32">
        <v>1563.96</v>
      </c>
      <c r="D24" s="32">
        <v>530.90689999999995</v>
      </c>
      <c r="E24" s="32">
        <v>1501.47</v>
      </c>
      <c r="F24" s="32">
        <v>1589.02</v>
      </c>
      <c r="G24" s="32">
        <v>1030.03</v>
      </c>
      <c r="H24" s="32">
        <v>763.21759999999995</v>
      </c>
      <c r="I24" s="32">
        <v>251.3322</v>
      </c>
      <c r="J24" s="32">
        <v>626.21090000000004</v>
      </c>
      <c r="K24" s="32">
        <v>1220.6099999999999</v>
      </c>
      <c r="L24" s="32">
        <v>9076.7576000000008</v>
      </c>
    </row>
    <row r="25" spans="1:12" x14ac:dyDescent="0.3">
      <c r="A25" s="32">
        <v>23</v>
      </c>
      <c r="B25" s="4">
        <f t="shared" si="0"/>
        <v>43985</v>
      </c>
      <c r="C25" s="32">
        <v>1571.7</v>
      </c>
      <c r="D25" s="32">
        <v>567.28229999999996</v>
      </c>
      <c r="E25" s="32">
        <v>1438.3</v>
      </c>
      <c r="F25" s="32">
        <v>1586.74</v>
      </c>
      <c r="G25" s="32">
        <v>1029.6600000000001</v>
      </c>
      <c r="H25" s="32">
        <v>775.65419999999995</v>
      </c>
      <c r="I25" s="32">
        <v>247.2602</v>
      </c>
      <c r="J25" s="32">
        <v>564.54489999999998</v>
      </c>
      <c r="K25" s="32">
        <v>1328.38</v>
      </c>
      <c r="L25" s="32">
        <v>9109.5216</v>
      </c>
    </row>
    <row r="26" spans="1:12" x14ac:dyDescent="0.3">
      <c r="A26" s="32">
        <v>24</v>
      </c>
      <c r="B26" s="4">
        <f t="shared" si="0"/>
        <v>43992</v>
      </c>
      <c r="C26" s="32">
        <v>1875.84</v>
      </c>
      <c r="D26" s="32">
        <v>566.14909999999998</v>
      </c>
      <c r="E26" s="32">
        <v>1773.74</v>
      </c>
      <c r="F26" s="32">
        <v>1680.82</v>
      </c>
      <c r="G26" s="32">
        <v>1132.33</v>
      </c>
      <c r="H26" s="32">
        <v>727.56889999999999</v>
      </c>
      <c r="I26" s="32">
        <v>286.91460000000001</v>
      </c>
      <c r="J26" s="32">
        <v>682.88869999999997</v>
      </c>
      <c r="K26" s="32">
        <v>1459.04</v>
      </c>
      <c r="L26" s="32">
        <v>10185.291300000001</v>
      </c>
    </row>
    <row r="27" spans="1:12" x14ac:dyDescent="0.3">
      <c r="A27" s="32">
        <v>25</v>
      </c>
      <c r="B27" s="4">
        <f t="shared" si="0"/>
        <v>43999</v>
      </c>
      <c r="C27" s="32">
        <v>2062.91</v>
      </c>
      <c r="D27" s="32">
        <v>587.94979999999998</v>
      </c>
      <c r="E27" s="32">
        <v>2234.71</v>
      </c>
      <c r="F27" s="32">
        <v>1808.49</v>
      </c>
      <c r="G27" s="32">
        <v>1147.1199999999999</v>
      </c>
      <c r="H27" s="32">
        <v>860.90179999999998</v>
      </c>
      <c r="I27" s="32">
        <v>292.5095</v>
      </c>
      <c r="J27" s="32">
        <v>720.42420000000004</v>
      </c>
      <c r="K27" s="32">
        <v>1429.54</v>
      </c>
      <c r="L27" s="32">
        <v>11144.5553</v>
      </c>
    </row>
    <row r="28" spans="1:12" x14ac:dyDescent="0.3">
      <c r="A28" s="32">
        <v>26</v>
      </c>
      <c r="B28" s="4">
        <f t="shared" si="0"/>
        <v>44006</v>
      </c>
      <c r="C28" s="32">
        <v>2267.0100000000002</v>
      </c>
      <c r="D28" s="32">
        <v>549.61680000000001</v>
      </c>
      <c r="E28" s="32">
        <v>2649.92</v>
      </c>
      <c r="F28" s="32">
        <v>1868.33</v>
      </c>
      <c r="G28" s="32">
        <v>1127.33</v>
      </c>
      <c r="H28" s="32">
        <v>852.3963</v>
      </c>
      <c r="I28" s="32">
        <v>238.05950000000001</v>
      </c>
      <c r="J28" s="32">
        <v>782.41459999999995</v>
      </c>
      <c r="K28" s="32">
        <v>1401.21</v>
      </c>
      <c r="L28" s="32">
        <v>11736.287199999999</v>
      </c>
    </row>
    <row r="29" spans="1:12" x14ac:dyDescent="0.3">
      <c r="A29" s="32">
        <v>27</v>
      </c>
      <c r="B29" s="4">
        <f t="shared" si="0"/>
        <v>44013</v>
      </c>
      <c r="C29" s="32">
        <v>2751.47</v>
      </c>
      <c r="D29" s="32">
        <v>659.09939999999995</v>
      </c>
      <c r="E29" s="32">
        <v>2976.74</v>
      </c>
      <c r="F29" s="32">
        <v>2173.4</v>
      </c>
      <c r="G29" s="32">
        <v>1192.3499999999999</v>
      </c>
      <c r="H29" s="32">
        <v>919.80989999999997</v>
      </c>
      <c r="I29" s="32">
        <v>277.0829</v>
      </c>
      <c r="J29" s="32">
        <v>748.1277</v>
      </c>
      <c r="K29" s="32">
        <v>1311.58</v>
      </c>
      <c r="L29" s="32">
        <v>13009.659900000001</v>
      </c>
    </row>
    <row r="30" spans="1:12" x14ac:dyDescent="0.3">
      <c r="A30" s="32">
        <v>28</v>
      </c>
      <c r="B30" s="4">
        <f t="shared" si="0"/>
        <v>44020</v>
      </c>
      <c r="C30" s="32">
        <v>2840.42</v>
      </c>
      <c r="D30" s="32">
        <v>730.59730000000002</v>
      </c>
      <c r="E30" s="32">
        <v>3426.28</v>
      </c>
      <c r="F30" s="32">
        <v>2485.25</v>
      </c>
      <c r="G30" s="32">
        <v>1227.6199999999999</v>
      </c>
      <c r="H30" s="32">
        <v>1014.9</v>
      </c>
      <c r="I30" s="32">
        <v>259.8621</v>
      </c>
      <c r="J30" s="32">
        <v>879.87860000000001</v>
      </c>
      <c r="K30" s="32">
        <v>1418.44</v>
      </c>
      <c r="L30" s="32">
        <v>14283.248000000001</v>
      </c>
    </row>
    <row r="31" spans="1:12" x14ac:dyDescent="0.3">
      <c r="A31" s="32">
        <v>29</v>
      </c>
      <c r="B31" s="4">
        <f t="shared" si="0"/>
        <v>44027</v>
      </c>
      <c r="C31" s="32">
        <v>2897.43</v>
      </c>
      <c r="D31" s="32">
        <v>953.57920000000001</v>
      </c>
      <c r="E31" s="32">
        <v>3607.28</v>
      </c>
      <c r="F31" s="32">
        <v>3024.11</v>
      </c>
      <c r="G31" s="32">
        <v>1374.69</v>
      </c>
      <c r="H31" s="32">
        <v>1207.31</v>
      </c>
      <c r="I31" s="32">
        <v>370.82560000000001</v>
      </c>
      <c r="J31" s="32">
        <v>971.60569999999996</v>
      </c>
      <c r="K31" s="32">
        <v>1235.6500000000001</v>
      </c>
      <c r="L31" s="32">
        <v>15642.4805</v>
      </c>
    </row>
    <row r="32" spans="1:12" x14ac:dyDescent="0.3">
      <c r="A32" s="32">
        <v>30</v>
      </c>
      <c r="B32" s="4">
        <f t="shared" si="0"/>
        <v>44034</v>
      </c>
      <c r="C32" s="32">
        <v>2504.5100000000002</v>
      </c>
      <c r="D32" s="32">
        <v>1040.81</v>
      </c>
      <c r="E32" s="32">
        <v>3123.68</v>
      </c>
      <c r="F32" s="32">
        <v>2987.04</v>
      </c>
      <c r="G32" s="32">
        <v>1343.62</v>
      </c>
      <c r="H32" s="32">
        <v>1253.05</v>
      </c>
      <c r="I32" s="32">
        <v>325.4513</v>
      </c>
      <c r="J32" s="32">
        <v>891.60149999999999</v>
      </c>
      <c r="K32" s="32">
        <v>1188.5</v>
      </c>
      <c r="L32" s="32">
        <v>14658.2628</v>
      </c>
    </row>
    <row r="33" spans="1:12" x14ac:dyDescent="0.3">
      <c r="A33" s="32">
        <v>31</v>
      </c>
      <c r="B33" s="4">
        <f t="shared" si="0"/>
        <v>44041</v>
      </c>
      <c r="C33" s="32">
        <v>2206.9899999999998</v>
      </c>
      <c r="D33" s="32">
        <v>1028.6099999999999</v>
      </c>
      <c r="E33" s="32">
        <v>2710.94</v>
      </c>
      <c r="F33" s="32">
        <v>2868.25</v>
      </c>
      <c r="G33" s="32">
        <v>1304.48</v>
      </c>
      <c r="H33" s="32">
        <v>1180.1099999999999</v>
      </c>
      <c r="I33" s="32">
        <v>328.7183</v>
      </c>
      <c r="J33" s="32">
        <v>883.80880000000002</v>
      </c>
      <c r="K33" s="32">
        <v>1123.53</v>
      </c>
      <c r="L33" s="32">
        <v>13635.437100000001</v>
      </c>
    </row>
    <row r="34" spans="1:12" x14ac:dyDescent="0.3">
      <c r="A34" s="32">
        <v>32</v>
      </c>
      <c r="B34" s="4">
        <f t="shared" si="0"/>
        <v>44048</v>
      </c>
      <c r="C34" s="32">
        <v>1860.34</v>
      </c>
      <c r="D34" s="32">
        <v>933.00120000000004</v>
      </c>
      <c r="E34" s="32">
        <v>2229.96</v>
      </c>
      <c r="F34" s="32">
        <v>2458.4899999999998</v>
      </c>
      <c r="G34" s="32">
        <v>1286.98</v>
      </c>
      <c r="H34" s="32">
        <v>1031.5999999999999</v>
      </c>
      <c r="I34" s="32">
        <v>401.07859999999999</v>
      </c>
      <c r="J34" s="32">
        <v>790.77160000000003</v>
      </c>
      <c r="K34" s="32">
        <v>1078.3800000000001</v>
      </c>
      <c r="L34" s="32">
        <v>12070.6014</v>
      </c>
    </row>
    <row r="35" spans="1:12" x14ac:dyDescent="0.3">
      <c r="A35" s="32">
        <v>33</v>
      </c>
      <c r="B35" s="4">
        <f t="shared" si="0"/>
        <v>44055</v>
      </c>
      <c r="C35" s="32">
        <v>1657.3</v>
      </c>
      <c r="D35" s="32">
        <v>810.92370000000005</v>
      </c>
      <c r="E35" s="32">
        <v>1960.92</v>
      </c>
      <c r="F35" s="32">
        <v>2157.81</v>
      </c>
      <c r="G35" s="32">
        <v>1253.97</v>
      </c>
      <c r="H35" s="32">
        <v>985.58540000000005</v>
      </c>
      <c r="I35" s="32">
        <v>336.17149999999998</v>
      </c>
      <c r="J35" s="32">
        <v>790.48540000000003</v>
      </c>
      <c r="K35" s="32">
        <v>991.1549</v>
      </c>
      <c r="L35" s="32">
        <v>10944.320900000001</v>
      </c>
    </row>
    <row r="36" spans="1:12" x14ac:dyDescent="0.3">
      <c r="A36" s="32">
        <v>34</v>
      </c>
      <c r="B36" s="4">
        <f t="shared" si="0"/>
        <v>44062</v>
      </c>
      <c r="C36" s="32">
        <v>1699.11</v>
      </c>
      <c r="D36" s="32">
        <v>783.85709999999995</v>
      </c>
      <c r="E36" s="32">
        <v>1868.57</v>
      </c>
      <c r="F36" s="32">
        <v>1991.97</v>
      </c>
      <c r="G36" s="32">
        <v>1127.26</v>
      </c>
      <c r="H36" s="32">
        <v>920.24839999999995</v>
      </c>
      <c r="I36" s="32">
        <v>363.94589999999999</v>
      </c>
      <c r="J36" s="32">
        <v>760.07050000000004</v>
      </c>
      <c r="K36" s="32">
        <v>1069.82</v>
      </c>
      <c r="L36" s="32">
        <v>10584.8519</v>
      </c>
    </row>
    <row r="37" spans="1:12" x14ac:dyDescent="0.3">
      <c r="A37" s="32">
        <v>35</v>
      </c>
      <c r="B37" s="4">
        <f t="shared" si="0"/>
        <v>44069</v>
      </c>
      <c r="C37" s="32">
        <v>1460.24</v>
      </c>
      <c r="D37" s="32">
        <v>697.30169999999998</v>
      </c>
      <c r="E37" s="32">
        <v>1603.54</v>
      </c>
      <c r="F37" s="32">
        <v>1818.86</v>
      </c>
      <c r="G37" s="32">
        <v>1119.18</v>
      </c>
      <c r="H37" s="32">
        <v>771.20349999999996</v>
      </c>
      <c r="I37" s="32">
        <v>322.31169999999997</v>
      </c>
      <c r="J37" s="32">
        <v>631.73239999999998</v>
      </c>
      <c r="K37" s="32">
        <v>993.22239999999999</v>
      </c>
      <c r="L37" s="32">
        <v>9417.5917000000009</v>
      </c>
    </row>
    <row r="38" spans="1:12" x14ac:dyDescent="0.3">
      <c r="A38" s="32">
        <v>36</v>
      </c>
      <c r="B38" s="4">
        <f t="shared" si="0"/>
        <v>44076</v>
      </c>
      <c r="C38" s="32">
        <v>1534.68</v>
      </c>
      <c r="D38" s="32">
        <v>613.24980000000005</v>
      </c>
      <c r="E38" s="32">
        <v>1596.15</v>
      </c>
      <c r="F38" s="32">
        <v>1789.04</v>
      </c>
      <c r="G38" s="32">
        <v>1168.1199999999999</v>
      </c>
      <c r="H38" s="32">
        <v>845.46529999999996</v>
      </c>
      <c r="I38" s="32">
        <v>321.3098</v>
      </c>
      <c r="J38" s="32">
        <v>651.24</v>
      </c>
      <c r="K38" s="32">
        <v>978.46730000000002</v>
      </c>
      <c r="L38" s="32">
        <v>9497.7222000000002</v>
      </c>
    </row>
    <row r="39" spans="1:12" x14ac:dyDescent="0.3">
      <c r="A39" s="32">
        <v>37</v>
      </c>
      <c r="B39" s="4">
        <f t="shared" si="0"/>
        <v>44083</v>
      </c>
      <c r="C39" s="32">
        <v>1379.6270408704304</v>
      </c>
      <c r="D39" s="32">
        <v>562.87542286309997</v>
      </c>
      <c r="E39" s="32">
        <v>1426.9863979147979</v>
      </c>
      <c r="F39" s="32">
        <v>1502.4534538378018</v>
      </c>
      <c r="G39" s="32">
        <v>1058.5023661318128</v>
      </c>
      <c r="H39" s="32">
        <v>758.12638618605058</v>
      </c>
      <c r="I39" s="32">
        <v>284.80695086011229</v>
      </c>
      <c r="J39" s="32">
        <v>579.15159812660875</v>
      </c>
      <c r="K39" s="32">
        <v>883.28235111021206</v>
      </c>
      <c r="L39" s="32">
        <v>8435.8119679009269</v>
      </c>
    </row>
    <row r="40" spans="1:12" x14ac:dyDescent="0.3">
      <c r="A40" s="52" t="s">
        <v>49</v>
      </c>
      <c r="B40" s="53"/>
      <c r="C40" s="33">
        <f>SUM(C3:C39)</f>
        <v>58828.228840870426</v>
      </c>
      <c r="D40" s="33">
        <f t="shared" ref="D40:L40" si="1">SUM(D3:D39)</f>
        <v>21058.2302828631</v>
      </c>
      <c r="E40" s="33">
        <f t="shared" si="1"/>
        <v>63245.452097914793</v>
      </c>
      <c r="F40" s="33">
        <f t="shared" si="1"/>
        <v>64953.095153837799</v>
      </c>
      <c r="G40" s="33">
        <f t="shared" si="1"/>
        <v>39493.822897131817</v>
      </c>
      <c r="H40" s="33">
        <f t="shared" si="1"/>
        <v>29555.991731186048</v>
      </c>
      <c r="I40" s="33">
        <f t="shared" si="1"/>
        <v>9640.2164008601121</v>
      </c>
      <c r="J40" s="33">
        <f t="shared" si="1"/>
        <v>23453.428328126614</v>
      </c>
      <c r="K40" s="33">
        <f t="shared" si="1"/>
        <v>36193.88450411021</v>
      </c>
      <c r="L40" s="33">
        <f t="shared" si="1"/>
        <v>346422.34336790099</v>
      </c>
    </row>
    <row r="41" spans="1:12" ht="16.2" customHeight="1" x14ac:dyDescent="0.3">
      <c r="A41" s="48" t="s">
        <v>8</v>
      </c>
      <c r="B41" s="49"/>
      <c r="C41" s="49"/>
      <c r="D41" s="49"/>
      <c r="E41" s="49"/>
      <c r="F41" s="49"/>
      <c r="G41" s="49"/>
      <c r="H41" s="49"/>
      <c r="I41" s="49"/>
      <c r="J41" s="49"/>
      <c r="K41" s="49"/>
      <c r="L41" s="49"/>
    </row>
    <row r="42" spans="1:12" x14ac:dyDescent="0.3">
      <c r="A42" s="54" t="s">
        <v>50</v>
      </c>
      <c r="B42" s="55"/>
      <c r="C42" s="34">
        <v>10199.531261888502</v>
      </c>
      <c r="D42" s="34">
        <v>3492.9328465207559</v>
      </c>
      <c r="E42" s="34">
        <v>11779.969389530146</v>
      </c>
      <c r="F42" s="34">
        <v>7243.8441934022667</v>
      </c>
      <c r="G42" s="34">
        <v>1523.3256790675034</v>
      </c>
      <c r="H42" s="34">
        <v>2235.5974846859117</v>
      </c>
      <c r="I42" s="34">
        <v>971.39937344668749</v>
      </c>
      <c r="J42" s="34">
        <v>1933.2490275200007</v>
      </c>
      <c r="K42" s="34">
        <v>6031.3068732889451</v>
      </c>
      <c r="L42" s="34">
        <v>44480.881479404721</v>
      </c>
    </row>
  </sheetData>
  <mergeCells count="5">
    <mergeCell ref="A41:L41"/>
    <mergeCell ref="C1:L1"/>
    <mergeCell ref="A1:B2"/>
    <mergeCell ref="A40:B40"/>
    <mergeCell ref="A42:B4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2"/>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391.56760000000003</v>
      </c>
      <c r="F3" s="32">
        <v>322.55919999999998</v>
      </c>
      <c r="G3" s="32">
        <v>388.27300000000002</v>
      </c>
      <c r="H3" s="32">
        <v>133.39449999999999</v>
      </c>
      <c r="I3" s="32">
        <v>199.3349</v>
      </c>
      <c r="J3" s="32">
        <v>338.5693</v>
      </c>
    </row>
    <row r="4" spans="1:10" x14ac:dyDescent="0.3">
      <c r="A4" s="35">
        <v>2</v>
      </c>
      <c r="B4" s="7">
        <f t="shared" ref="B4:B39" si="0">B3+7</f>
        <v>43838</v>
      </c>
      <c r="C4" s="32">
        <v>127.2132</v>
      </c>
      <c r="D4" s="32">
        <v>502.71679999999998</v>
      </c>
      <c r="E4" s="32">
        <v>372.80430000000001</v>
      </c>
      <c r="F4" s="32">
        <v>307.23180000000002</v>
      </c>
      <c r="G4" s="32">
        <v>387.1902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411.65219999999999</v>
      </c>
      <c r="H6" s="32">
        <v>93.32217</v>
      </c>
      <c r="I6" s="32">
        <v>162.28630000000001</v>
      </c>
      <c r="J6" s="32">
        <v>283.71370000000002</v>
      </c>
    </row>
    <row r="7" spans="1:10" x14ac:dyDescent="0.3">
      <c r="A7" s="32">
        <v>5</v>
      </c>
      <c r="B7" s="4">
        <f t="shared" si="0"/>
        <v>43859</v>
      </c>
      <c r="C7" s="32">
        <v>141.1369</v>
      </c>
      <c r="D7" s="32">
        <v>551.30219999999997</v>
      </c>
      <c r="E7" s="32">
        <v>383.48379999999997</v>
      </c>
      <c r="F7" s="32">
        <v>290.39920000000001</v>
      </c>
      <c r="G7" s="32">
        <v>393.8879</v>
      </c>
      <c r="H7" s="32">
        <v>123.753</v>
      </c>
      <c r="I7" s="32">
        <v>181.93459999999999</v>
      </c>
      <c r="J7" s="32">
        <v>318.92959999999999</v>
      </c>
    </row>
    <row r="8" spans="1:10" x14ac:dyDescent="0.3">
      <c r="A8" s="32">
        <v>6</v>
      </c>
      <c r="B8" s="4">
        <f t="shared" si="0"/>
        <v>43866</v>
      </c>
      <c r="C8" s="32">
        <v>160.23740000000001</v>
      </c>
      <c r="D8" s="32">
        <v>487.85629999999998</v>
      </c>
      <c r="E8" s="32">
        <v>371.34059999999999</v>
      </c>
      <c r="F8" s="32">
        <v>322.21690000000001</v>
      </c>
      <c r="G8" s="32">
        <v>354.1782</v>
      </c>
      <c r="H8" s="32">
        <v>147.20070000000001</v>
      </c>
      <c r="I8" s="32">
        <v>191.5164</v>
      </c>
      <c r="J8" s="32">
        <v>307.04390000000001</v>
      </c>
    </row>
    <row r="9" spans="1:10" x14ac:dyDescent="0.3">
      <c r="A9" s="32">
        <v>7</v>
      </c>
      <c r="B9" s="4">
        <f t="shared" si="0"/>
        <v>43873</v>
      </c>
      <c r="C9" s="32">
        <v>148.1619</v>
      </c>
      <c r="D9" s="32">
        <v>461.4</v>
      </c>
      <c r="E9" s="32">
        <v>373.60019999999997</v>
      </c>
      <c r="F9" s="32">
        <v>287.81459999999998</v>
      </c>
      <c r="G9" s="32">
        <v>347.79039999999998</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375.37950000000001</v>
      </c>
      <c r="H10" s="32">
        <v>121.1848</v>
      </c>
      <c r="I10" s="32">
        <v>161.4161</v>
      </c>
      <c r="J10" s="32">
        <v>361.84620000000001</v>
      </c>
    </row>
    <row r="11" spans="1:10" x14ac:dyDescent="0.3">
      <c r="A11" s="32">
        <v>9</v>
      </c>
      <c r="B11" s="4">
        <f t="shared" si="0"/>
        <v>43887</v>
      </c>
      <c r="C11" s="32">
        <v>129.40780000000001</v>
      </c>
      <c r="D11" s="32">
        <v>467.73950000000002</v>
      </c>
      <c r="E11" s="32">
        <v>368.49680000000001</v>
      </c>
      <c r="F11" s="32">
        <v>320.50279999999998</v>
      </c>
      <c r="G11" s="32">
        <v>399.584</v>
      </c>
      <c r="H11" s="32">
        <v>117.4051</v>
      </c>
      <c r="I11" s="32">
        <v>174.20689999999999</v>
      </c>
      <c r="J11" s="32">
        <v>323.7885</v>
      </c>
    </row>
    <row r="12" spans="1:10" x14ac:dyDescent="0.3">
      <c r="A12" s="32">
        <v>10</v>
      </c>
      <c r="B12" s="4">
        <f t="shared" si="0"/>
        <v>43894</v>
      </c>
      <c r="C12" s="32">
        <v>140.358</v>
      </c>
      <c r="D12" s="32">
        <v>479.58069999999998</v>
      </c>
      <c r="E12" s="32">
        <v>364.45330000000001</v>
      </c>
      <c r="F12" s="32">
        <v>292.71570000000003</v>
      </c>
      <c r="G12" s="32">
        <v>390.68959999999998</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408.79390000000001</v>
      </c>
      <c r="H13" s="32">
        <v>117.6597</v>
      </c>
      <c r="I13" s="32">
        <v>146.80199999999999</v>
      </c>
      <c r="J13" s="32">
        <v>347.82220000000001</v>
      </c>
    </row>
    <row r="14" spans="1:10" x14ac:dyDescent="0.3">
      <c r="A14" s="32">
        <v>12</v>
      </c>
      <c r="B14" s="4">
        <f t="shared" si="0"/>
        <v>43908</v>
      </c>
      <c r="C14" s="32">
        <v>126.6112</v>
      </c>
      <c r="D14" s="32">
        <v>498.06630000000001</v>
      </c>
      <c r="E14" s="32">
        <v>381.00619999999998</v>
      </c>
      <c r="F14" s="32">
        <v>301.25569999999999</v>
      </c>
      <c r="G14" s="32">
        <v>393.10770000000002</v>
      </c>
      <c r="H14" s="32">
        <v>122.6639</v>
      </c>
      <c r="I14" s="32">
        <v>162.024</v>
      </c>
      <c r="J14" s="32">
        <v>333.39980000000003</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300.8707</v>
      </c>
    </row>
    <row r="16" spans="1:10" x14ac:dyDescent="0.3">
      <c r="A16" s="32">
        <v>14</v>
      </c>
      <c r="B16" s="4">
        <f t="shared" si="0"/>
        <v>43922</v>
      </c>
      <c r="C16" s="32">
        <v>113.104</v>
      </c>
      <c r="D16" s="32">
        <v>512.56290000000001</v>
      </c>
      <c r="E16" s="32">
        <v>375.8143</v>
      </c>
      <c r="F16" s="32">
        <v>279.13159999999999</v>
      </c>
      <c r="G16" s="32">
        <v>398.22219999999999</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359.92689999999999</v>
      </c>
      <c r="F18" s="32">
        <v>281.1995</v>
      </c>
      <c r="G18" s="32">
        <v>404.2543</v>
      </c>
      <c r="H18" s="32">
        <v>110.384</v>
      </c>
      <c r="I18" s="32">
        <v>191.3329</v>
      </c>
      <c r="J18" s="32">
        <v>280.0797</v>
      </c>
    </row>
    <row r="19" spans="1:10" x14ac:dyDescent="0.3">
      <c r="A19" s="32">
        <v>17</v>
      </c>
      <c r="B19" s="4">
        <f t="shared" si="0"/>
        <v>43943</v>
      </c>
      <c r="C19" s="32">
        <v>130.96799999999999</v>
      </c>
      <c r="D19" s="32">
        <v>481.76949999999999</v>
      </c>
      <c r="E19" s="32">
        <v>342.85480000000001</v>
      </c>
      <c r="F19" s="32">
        <v>260.22410000000002</v>
      </c>
      <c r="G19" s="32">
        <v>340.81049999999999</v>
      </c>
      <c r="H19" s="32">
        <v>108.0688</v>
      </c>
      <c r="I19" s="32">
        <v>161.04849999999999</v>
      </c>
      <c r="J19" s="32">
        <v>293.42270000000002</v>
      </c>
    </row>
    <row r="20" spans="1:10" x14ac:dyDescent="0.3">
      <c r="A20" s="32">
        <v>18</v>
      </c>
      <c r="B20" s="4">
        <f t="shared" si="0"/>
        <v>43950</v>
      </c>
      <c r="C20" s="32">
        <v>110.8329</v>
      </c>
      <c r="D20" s="32">
        <v>488.46839999999997</v>
      </c>
      <c r="E20" s="32">
        <v>368.8032</v>
      </c>
      <c r="F20" s="32">
        <v>288.58370000000002</v>
      </c>
      <c r="G20" s="32">
        <v>409.49889999999999</v>
      </c>
      <c r="H20" s="32">
        <v>98.820869999999999</v>
      </c>
      <c r="I20" s="32">
        <v>158.35810000000001</v>
      </c>
      <c r="J20" s="32">
        <v>353.08539999999999</v>
      </c>
    </row>
    <row r="21" spans="1:10" x14ac:dyDescent="0.3">
      <c r="A21" s="32">
        <v>19</v>
      </c>
      <c r="B21" s="4">
        <f t="shared" si="0"/>
        <v>43957</v>
      </c>
      <c r="C21" s="32">
        <v>97.97587</v>
      </c>
      <c r="D21" s="32">
        <v>539.32569999999998</v>
      </c>
      <c r="E21" s="32">
        <v>355.88</v>
      </c>
      <c r="F21" s="32">
        <v>312.45769999999999</v>
      </c>
      <c r="G21" s="32">
        <v>430.42129999999997</v>
      </c>
      <c r="H21" s="32">
        <v>123.0153</v>
      </c>
      <c r="I21" s="32">
        <v>158.66399999999999</v>
      </c>
      <c r="J21" s="32">
        <v>319.07479999999998</v>
      </c>
    </row>
    <row r="22" spans="1:10" x14ac:dyDescent="0.3">
      <c r="A22" s="32">
        <v>20</v>
      </c>
      <c r="B22" s="4">
        <f t="shared" si="0"/>
        <v>43964</v>
      </c>
      <c r="C22" s="32">
        <v>93.476349999999996</v>
      </c>
      <c r="D22" s="32">
        <v>658.22450000000003</v>
      </c>
      <c r="E22" s="32">
        <v>404.48660000000001</v>
      </c>
      <c r="F22" s="32">
        <v>299.8947</v>
      </c>
      <c r="G22" s="32">
        <v>404.46</v>
      </c>
      <c r="H22" s="32">
        <v>111.1567</v>
      </c>
      <c r="I22" s="32">
        <v>194.79669999999999</v>
      </c>
      <c r="J22" s="32">
        <v>323.92590000000001</v>
      </c>
    </row>
    <row r="23" spans="1:10" x14ac:dyDescent="0.3">
      <c r="A23" s="32">
        <v>21</v>
      </c>
      <c r="B23" s="4">
        <f t="shared" si="0"/>
        <v>43971</v>
      </c>
      <c r="C23" s="32">
        <v>90.601889999999997</v>
      </c>
      <c r="D23" s="32">
        <v>792.7364</v>
      </c>
      <c r="E23" s="32">
        <v>422.13240000000002</v>
      </c>
      <c r="F23" s="32">
        <v>249.68170000000001</v>
      </c>
      <c r="G23" s="32">
        <v>421.94670000000002</v>
      </c>
      <c r="H23" s="32">
        <v>135.97909999999999</v>
      </c>
      <c r="I23" s="32">
        <v>192.5241</v>
      </c>
      <c r="J23" s="32">
        <v>357.79700000000003</v>
      </c>
    </row>
    <row r="24" spans="1:10" x14ac:dyDescent="0.3">
      <c r="A24" s="32">
        <v>22</v>
      </c>
      <c r="B24" s="4">
        <f t="shared" si="0"/>
        <v>43978</v>
      </c>
      <c r="C24" s="32">
        <v>120.0701</v>
      </c>
      <c r="D24" s="32">
        <v>816.58929999999998</v>
      </c>
      <c r="E24" s="32">
        <v>400.37799999999999</v>
      </c>
      <c r="F24" s="32">
        <v>286.55059999999997</v>
      </c>
      <c r="G24" s="32">
        <v>469.92079999999999</v>
      </c>
      <c r="H24" s="32">
        <v>118.06529999999999</v>
      </c>
      <c r="I24" s="32">
        <v>234.19229999999999</v>
      </c>
      <c r="J24" s="32">
        <v>383.98430000000002</v>
      </c>
    </row>
    <row r="25" spans="1:10" x14ac:dyDescent="0.3">
      <c r="A25" s="32">
        <v>23</v>
      </c>
      <c r="B25" s="4">
        <f t="shared" si="0"/>
        <v>43985</v>
      </c>
      <c r="C25" s="32">
        <v>116.11450000000001</v>
      </c>
      <c r="D25" s="32">
        <v>931.90039999999999</v>
      </c>
      <c r="E25" s="32">
        <v>415.1404</v>
      </c>
      <c r="F25" s="32">
        <v>310.13990000000001</v>
      </c>
      <c r="G25" s="32">
        <v>418.95229999999998</v>
      </c>
      <c r="H25" s="32">
        <v>161.54</v>
      </c>
      <c r="I25" s="32">
        <v>257.0455</v>
      </c>
      <c r="J25" s="32">
        <v>340.08019999999999</v>
      </c>
    </row>
    <row r="26" spans="1:10" x14ac:dyDescent="0.3">
      <c r="A26" s="32">
        <v>24</v>
      </c>
      <c r="B26" s="4">
        <f t="shared" si="0"/>
        <v>43992</v>
      </c>
      <c r="C26" s="32">
        <v>158.67400000000001</v>
      </c>
      <c r="D26" s="32">
        <v>974.09960000000001</v>
      </c>
      <c r="E26" s="32">
        <v>505.64319999999998</v>
      </c>
      <c r="F26" s="32">
        <v>300.82549999999998</v>
      </c>
      <c r="G26" s="32">
        <v>572.75289999999995</v>
      </c>
      <c r="H26" s="32">
        <v>169.7415</v>
      </c>
      <c r="I26" s="32">
        <v>296.0224</v>
      </c>
      <c r="J26" s="32">
        <v>408.5249</v>
      </c>
    </row>
    <row r="27" spans="1:10" x14ac:dyDescent="0.3">
      <c r="A27" s="32">
        <v>25</v>
      </c>
      <c r="B27" s="4">
        <f t="shared" si="0"/>
        <v>43999</v>
      </c>
      <c r="C27" s="32">
        <v>213.64930000000001</v>
      </c>
      <c r="D27" s="32">
        <v>942.22820000000002</v>
      </c>
      <c r="E27" s="32">
        <v>615.03599999999994</v>
      </c>
      <c r="F27" s="32">
        <v>362.23270000000002</v>
      </c>
      <c r="G27" s="32">
        <v>780.23820000000001</v>
      </c>
      <c r="H27" s="32">
        <v>156.29849999999999</v>
      </c>
      <c r="I27" s="32">
        <v>367.38139999999999</v>
      </c>
      <c r="J27" s="32">
        <v>461.20769999999999</v>
      </c>
    </row>
    <row r="28" spans="1:10" x14ac:dyDescent="0.3">
      <c r="A28" s="32">
        <v>26</v>
      </c>
      <c r="B28" s="4">
        <f t="shared" si="0"/>
        <v>44006</v>
      </c>
      <c r="C28" s="32">
        <v>284.08699999999999</v>
      </c>
      <c r="D28" s="32">
        <v>894.72389999999996</v>
      </c>
      <c r="E28" s="32">
        <v>758.90200000000004</v>
      </c>
      <c r="F28" s="32">
        <v>347.37610000000001</v>
      </c>
      <c r="G28" s="32">
        <v>955.55139999999994</v>
      </c>
      <c r="H28" s="32">
        <v>148.8648</v>
      </c>
      <c r="I28" s="32">
        <v>423.4819</v>
      </c>
      <c r="J28" s="32">
        <v>504.7011</v>
      </c>
    </row>
    <row r="29" spans="1:10" x14ac:dyDescent="0.3">
      <c r="A29" s="32">
        <v>27</v>
      </c>
      <c r="B29" s="4">
        <f t="shared" si="0"/>
        <v>44013</v>
      </c>
      <c r="C29" s="32">
        <v>225.18690000000001</v>
      </c>
      <c r="D29" s="32">
        <v>877.76940000000002</v>
      </c>
      <c r="E29" s="32">
        <v>820.28440000000001</v>
      </c>
      <c r="F29" s="32">
        <v>429.71640000000002</v>
      </c>
      <c r="G29" s="32">
        <v>1059.27</v>
      </c>
      <c r="H29" s="32">
        <v>151.58359999999999</v>
      </c>
      <c r="I29" s="32">
        <v>509.45949999999999</v>
      </c>
      <c r="J29" s="32">
        <v>570.52530000000002</v>
      </c>
    </row>
    <row r="30" spans="1:10" x14ac:dyDescent="0.3">
      <c r="A30" s="32">
        <v>28</v>
      </c>
      <c r="B30" s="4">
        <f t="shared" si="0"/>
        <v>44020</v>
      </c>
      <c r="C30" s="32">
        <v>231.97559999999999</v>
      </c>
      <c r="D30" s="32">
        <v>887.63419999999996</v>
      </c>
      <c r="E30" s="32">
        <v>1062.8599999999999</v>
      </c>
      <c r="F30" s="32">
        <v>530.80119999999999</v>
      </c>
      <c r="G30" s="32">
        <v>1178.6099999999999</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713.52919999999995</v>
      </c>
      <c r="G31" s="32">
        <v>1121.75</v>
      </c>
      <c r="H31" s="32">
        <v>160.08789999999999</v>
      </c>
      <c r="I31" s="32">
        <v>453.81599999999997</v>
      </c>
      <c r="J31" s="32">
        <v>723.09289999999999</v>
      </c>
    </row>
    <row r="32" spans="1:10" x14ac:dyDescent="0.3">
      <c r="A32" s="32">
        <v>30</v>
      </c>
      <c r="B32" s="4">
        <f t="shared" si="0"/>
        <v>44034</v>
      </c>
      <c r="C32" s="32">
        <v>215.858</v>
      </c>
      <c r="D32" s="32">
        <v>734.63850000000002</v>
      </c>
      <c r="E32" s="32">
        <v>936.43589999999995</v>
      </c>
      <c r="F32" s="32">
        <v>683.04909999999995</v>
      </c>
      <c r="G32" s="32">
        <v>937.46609999999998</v>
      </c>
      <c r="H32" s="32">
        <v>242.8621</v>
      </c>
      <c r="I32" s="32">
        <v>370.7518</v>
      </c>
      <c r="J32" s="32">
        <v>685.44550000000004</v>
      </c>
    </row>
    <row r="33" spans="1:10" x14ac:dyDescent="0.3">
      <c r="A33" s="32">
        <v>31</v>
      </c>
      <c r="B33" s="4">
        <f t="shared" si="0"/>
        <v>44041</v>
      </c>
      <c r="C33" s="32">
        <v>221.87729999999999</v>
      </c>
      <c r="D33" s="32">
        <v>691.7405</v>
      </c>
      <c r="E33" s="32">
        <v>738.9896</v>
      </c>
      <c r="F33" s="32">
        <v>578.17729999999995</v>
      </c>
      <c r="G33" s="32">
        <v>813.98609999999996</v>
      </c>
      <c r="H33" s="32">
        <v>257.62689999999998</v>
      </c>
      <c r="I33" s="32">
        <v>334.82100000000003</v>
      </c>
      <c r="J33" s="32">
        <v>671.49609999999996</v>
      </c>
    </row>
    <row r="34" spans="1:10" x14ac:dyDescent="0.3">
      <c r="A34" s="32">
        <v>32</v>
      </c>
      <c r="B34" s="4">
        <f t="shared" si="0"/>
        <v>44048</v>
      </c>
      <c r="C34" s="32">
        <v>168.7381</v>
      </c>
      <c r="D34" s="32">
        <v>658.95389999999998</v>
      </c>
      <c r="E34" s="32">
        <v>669.32709999999997</v>
      </c>
      <c r="F34" s="32">
        <v>494.20100000000002</v>
      </c>
      <c r="G34" s="32">
        <v>608.96270000000004</v>
      </c>
      <c r="H34" s="32">
        <v>269.65589999999997</v>
      </c>
      <c r="I34" s="32">
        <v>292.79140000000001</v>
      </c>
      <c r="J34" s="32">
        <v>549.61680000000001</v>
      </c>
    </row>
    <row r="35" spans="1:10" x14ac:dyDescent="0.3">
      <c r="A35" s="32">
        <v>33</v>
      </c>
      <c r="B35" s="4">
        <f t="shared" si="0"/>
        <v>44055</v>
      </c>
      <c r="C35" s="32">
        <v>163.83449999999999</v>
      </c>
      <c r="D35" s="32">
        <v>571.49609999999996</v>
      </c>
      <c r="E35" s="32">
        <v>523.59479999999996</v>
      </c>
      <c r="F35" s="32">
        <v>401.58170000000001</v>
      </c>
      <c r="G35" s="32">
        <v>600.59339999999997</v>
      </c>
      <c r="H35" s="32">
        <v>250.274</v>
      </c>
      <c r="I35" s="32">
        <v>250.83099999999999</v>
      </c>
      <c r="J35" s="32">
        <v>463.97059999999999</v>
      </c>
    </row>
    <row r="36" spans="1:10" x14ac:dyDescent="0.3">
      <c r="A36" s="32">
        <v>34</v>
      </c>
      <c r="B36" s="4">
        <f t="shared" si="0"/>
        <v>44062</v>
      </c>
      <c r="C36" s="32">
        <v>134.95599999999999</v>
      </c>
      <c r="D36" s="32">
        <v>614.34040000000005</v>
      </c>
      <c r="E36" s="32">
        <v>559.56320000000005</v>
      </c>
      <c r="F36" s="32">
        <v>430.63350000000003</v>
      </c>
      <c r="G36" s="32">
        <v>531.29679999999996</v>
      </c>
      <c r="H36" s="32">
        <v>221.54089999999999</v>
      </c>
      <c r="I36" s="32">
        <v>259.05689999999998</v>
      </c>
      <c r="J36" s="32">
        <v>470.84010000000001</v>
      </c>
    </row>
    <row r="37" spans="1:10" x14ac:dyDescent="0.3">
      <c r="A37" s="32">
        <v>35</v>
      </c>
      <c r="B37" s="4">
        <f t="shared" si="0"/>
        <v>44069</v>
      </c>
      <c r="C37" s="32">
        <v>127.1275</v>
      </c>
      <c r="D37" s="32">
        <v>568.7278</v>
      </c>
      <c r="E37" s="32">
        <v>490.25569999999999</v>
      </c>
      <c r="F37" s="32">
        <v>395.23239999999998</v>
      </c>
      <c r="G37" s="32">
        <v>436.72160000000002</v>
      </c>
      <c r="H37" s="32">
        <v>177.4701</v>
      </c>
      <c r="I37" s="32">
        <v>222.41970000000001</v>
      </c>
      <c r="J37" s="32">
        <v>379.39280000000002</v>
      </c>
    </row>
    <row r="38" spans="1:10" x14ac:dyDescent="0.3">
      <c r="A38" s="32">
        <v>36</v>
      </c>
      <c r="B38" s="4">
        <f t="shared" si="0"/>
        <v>44076</v>
      </c>
      <c r="C38" s="32">
        <v>148.37809999999999</v>
      </c>
      <c r="D38" s="32">
        <v>602.9393</v>
      </c>
      <c r="E38" s="32">
        <v>464.69420000000002</v>
      </c>
      <c r="F38" s="32">
        <v>339.05020000000002</v>
      </c>
      <c r="G38" s="32">
        <v>461.1764</v>
      </c>
      <c r="H38" s="32">
        <v>181.2569</v>
      </c>
      <c r="I38" s="32">
        <v>213.07939999999999</v>
      </c>
      <c r="J38" s="32">
        <v>415.16550000000001</v>
      </c>
    </row>
    <row r="39" spans="1:10" x14ac:dyDescent="0.3">
      <c r="A39" s="32">
        <v>37</v>
      </c>
      <c r="B39" s="4">
        <f t="shared" si="0"/>
        <v>44083</v>
      </c>
      <c r="C39" s="32">
        <v>143.92074139858283</v>
      </c>
      <c r="D39" s="32">
        <v>550.54455222632077</v>
      </c>
      <c r="E39" s="32">
        <v>392.54442225855274</v>
      </c>
      <c r="F39" s="32">
        <v>271.39908992581042</v>
      </c>
      <c r="G39" s="32">
        <v>419.38226455087329</v>
      </c>
      <c r="H39" s="32">
        <v>159.7205010223785</v>
      </c>
      <c r="I39" s="32">
        <v>224.41974290181389</v>
      </c>
      <c r="J39" s="32">
        <v>387.41721417256275</v>
      </c>
    </row>
    <row r="40" spans="1:10" x14ac:dyDescent="0.3">
      <c r="A40" s="62" t="s">
        <v>51</v>
      </c>
      <c r="B40" s="62"/>
      <c r="C40" s="30">
        <f>SUM(C3:C39)</f>
        <v>5684.4152513985828</v>
      </c>
      <c r="D40" s="30">
        <f t="shared" ref="D40:J40" si="1">SUM(D3:D39)</f>
        <v>22879.509152226321</v>
      </c>
      <c r="E40" s="30">
        <f t="shared" si="1"/>
        <v>18396.750722258563</v>
      </c>
      <c r="F40" s="30">
        <f t="shared" si="1"/>
        <v>13000.264889925813</v>
      </c>
      <c r="G40" s="30">
        <f t="shared" si="1"/>
        <v>19536.872264550875</v>
      </c>
      <c r="H40" s="30">
        <f t="shared" si="1"/>
        <v>5589.0289410223777</v>
      </c>
      <c r="I40" s="30">
        <f t="shared" si="1"/>
        <v>8842.318542901814</v>
      </c>
      <c r="J40" s="30">
        <f t="shared" si="1"/>
        <v>14800.433914172563</v>
      </c>
    </row>
    <row r="41" spans="1:10" ht="18" customHeight="1" x14ac:dyDescent="0.3">
      <c r="A41" s="56" t="s">
        <v>8</v>
      </c>
      <c r="B41" s="57"/>
      <c r="C41" s="57"/>
      <c r="D41" s="57"/>
      <c r="E41" s="57"/>
      <c r="F41" s="57"/>
      <c r="G41" s="57"/>
      <c r="H41" s="57"/>
      <c r="I41" s="57"/>
      <c r="J41" s="58"/>
    </row>
    <row r="42" spans="1:10" x14ac:dyDescent="0.3">
      <c r="A42" s="32" t="s">
        <v>52</v>
      </c>
      <c r="B42" s="32"/>
      <c r="C42" s="36">
        <v>1186.1912618038275</v>
      </c>
      <c r="D42" s="36">
        <v>4600.0374218091456</v>
      </c>
      <c r="E42" s="36">
        <v>3447.386023970435</v>
      </c>
      <c r="F42" s="36">
        <v>1636.3278427336486</v>
      </c>
      <c r="G42" s="36">
        <v>3831.9910083697423</v>
      </c>
      <c r="H42" s="36">
        <v>809.0332026215375</v>
      </c>
      <c r="I42" s="36">
        <v>1902.7301908220122</v>
      </c>
      <c r="J42" s="36">
        <v>2099.1670652482076</v>
      </c>
    </row>
  </sheetData>
  <mergeCells count="4">
    <mergeCell ref="A41:J41"/>
    <mergeCell ref="C1:J1"/>
    <mergeCell ref="A1:B2"/>
    <mergeCell ref="A40:B4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workbookViewId="0">
      <selection activeCell="U11" sqref="U11"/>
    </sheetView>
  </sheetViews>
  <sheetFormatPr defaultRowHeight="14.4" x14ac:dyDescent="0.3"/>
  <cols>
    <col min="1" max="1" width="14.77734375" customWidth="1"/>
  </cols>
  <sheetData>
    <row r="1" spans="1:19" ht="15" thickBot="1" x14ac:dyDescent="0.35">
      <c r="B1" s="39" t="s">
        <v>53</v>
      </c>
      <c r="C1" s="37"/>
      <c r="D1" s="37"/>
      <c r="E1" s="37"/>
      <c r="F1" s="37"/>
      <c r="G1" s="37"/>
      <c r="H1" s="37"/>
      <c r="I1" s="37"/>
      <c r="J1" s="37"/>
      <c r="K1" s="37"/>
      <c r="L1" s="37"/>
      <c r="M1" s="37"/>
      <c r="N1" s="37"/>
      <c r="O1" s="37"/>
      <c r="P1" s="37"/>
      <c r="Q1" s="37"/>
      <c r="R1" s="37"/>
    </row>
    <row r="2" spans="1:19" x14ac:dyDescent="0.3">
      <c r="A2" s="81" t="s">
        <v>45</v>
      </c>
      <c r="B2" s="71">
        <f t="shared" ref="B2:R2" si="0">SUMIF(B4:B38,"&gt;"&amp;0,B4:B38)</f>
        <v>10199.531261888502</v>
      </c>
      <c r="C2" s="72">
        <f t="shared" si="0"/>
        <v>3492.9328465207559</v>
      </c>
      <c r="D2" s="72">
        <f t="shared" si="0"/>
        <v>11779.969389530146</v>
      </c>
      <c r="E2" s="72">
        <f>SUMIF(E4:E38,"&gt;"&amp;0,E4:E38)</f>
        <v>7243.8441934022667</v>
      </c>
      <c r="F2" s="72">
        <f t="shared" si="0"/>
        <v>1523.3256790675034</v>
      </c>
      <c r="G2" s="72">
        <f t="shared" si="0"/>
        <v>2235.5974846859117</v>
      </c>
      <c r="H2" s="72">
        <f t="shared" si="0"/>
        <v>971.39937344668749</v>
      </c>
      <c r="I2" s="72">
        <f t="shared" si="0"/>
        <v>1933.2490275200007</v>
      </c>
      <c r="J2" s="73">
        <f t="shared" si="0"/>
        <v>6031.3068732889451</v>
      </c>
      <c r="K2" s="71">
        <f t="shared" si="0"/>
        <v>1186.1912618038275</v>
      </c>
      <c r="L2" s="72">
        <f t="shared" si="0"/>
        <v>4600.0374218091456</v>
      </c>
      <c r="M2" s="72">
        <f t="shared" si="0"/>
        <v>3447.386023970435</v>
      </c>
      <c r="N2" s="72">
        <f t="shared" si="0"/>
        <v>1636.3278427336486</v>
      </c>
      <c r="O2" s="72">
        <f t="shared" si="0"/>
        <v>3831.9910083697423</v>
      </c>
      <c r="P2" s="72">
        <f t="shared" si="0"/>
        <v>809.0332026215375</v>
      </c>
      <c r="Q2" s="72">
        <f t="shared" si="0"/>
        <v>1902.7301908220122</v>
      </c>
      <c r="R2" s="73">
        <f t="shared" si="0"/>
        <v>2099.1670652482076</v>
      </c>
      <c r="S2" s="87">
        <f>SUMIF(S4:S38,"&gt;"&amp;0,S4:S38)+S9</f>
        <v>44480.881479404721</v>
      </c>
    </row>
    <row r="3" spans="1:19" x14ac:dyDescent="0.3">
      <c r="A3" s="82"/>
      <c r="B3" s="74" t="s">
        <v>27</v>
      </c>
      <c r="C3" s="63" t="s">
        <v>28</v>
      </c>
      <c r="D3" s="63" t="s">
        <v>29</v>
      </c>
      <c r="E3" s="63" t="s">
        <v>30</v>
      </c>
      <c r="F3" s="63" t="s">
        <v>31</v>
      </c>
      <c r="G3" s="63" t="s">
        <v>32</v>
      </c>
      <c r="H3" s="63" t="s">
        <v>33</v>
      </c>
      <c r="I3" s="63" t="s">
        <v>34</v>
      </c>
      <c r="J3" s="75" t="s">
        <v>35</v>
      </c>
      <c r="K3" s="74" t="s">
        <v>36</v>
      </c>
      <c r="L3" s="63" t="s">
        <v>37</v>
      </c>
      <c r="M3" s="63" t="s">
        <v>38</v>
      </c>
      <c r="N3" s="63" t="s">
        <v>39</v>
      </c>
      <c r="O3" s="63" t="s">
        <v>40</v>
      </c>
      <c r="P3" s="63" t="s">
        <v>41</v>
      </c>
      <c r="Q3" s="63" t="s">
        <v>42</v>
      </c>
      <c r="R3" s="75" t="s">
        <v>43</v>
      </c>
      <c r="S3" s="88" t="s">
        <v>44</v>
      </c>
    </row>
    <row r="4" spans="1:19" ht="33" customHeight="1" thickBot="1" x14ac:dyDescent="0.35">
      <c r="A4" s="83" t="s">
        <v>46</v>
      </c>
      <c r="B4" s="76">
        <v>88</v>
      </c>
      <c r="C4" s="64">
        <v>8</v>
      </c>
      <c r="D4" s="64">
        <v>56</v>
      </c>
      <c r="E4" s="64">
        <v>62</v>
      </c>
      <c r="F4" s="64">
        <v>5</v>
      </c>
      <c r="G4" s="64">
        <v>2</v>
      </c>
      <c r="H4" s="64">
        <v>1</v>
      </c>
      <c r="I4" s="64">
        <v>7</v>
      </c>
      <c r="J4" s="77">
        <v>71</v>
      </c>
      <c r="K4" s="76">
        <v>12.13793103448276</v>
      </c>
      <c r="L4" s="64">
        <v>60</v>
      </c>
      <c r="M4" s="64">
        <v>16</v>
      </c>
      <c r="N4" s="64">
        <v>59.639999999999993</v>
      </c>
      <c r="O4" s="64">
        <v>27</v>
      </c>
      <c r="P4" s="64">
        <v>8</v>
      </c>
      <c r="Q4" s="64">
        <v>31.862068965517242</v>
      </c>
      <c r="R4" s="77">
        <v>7</v>
      </c>
      <c r="S4" s="89">
        <v>148</v>
      </c>
    </row>
    <row r="5" spans="1:19" x14ac:dyDescent="0.3">
      <c r="A5" s="84">
        <v>43957</v>
      </c>
      <c r="B5" s="78"/>
      <c r="C5" s="65"/>
      <c r="D5" s="65"/>
      <c r="E5" s="65"/>
      <c r="F5" s="65"/>
      <c r="G5" s="65"/>
      <c r="H5" s="65"/>
      <c r="I5" s="65"/>
      <c r="J5" s="66">
        <v>35</v>
      </c>
      <c r="K5" s="78"/>
      <c r="L5" s="65">
        <v>30</v>
      </c>
      <c r="M5" s="65"/>
      <c r="N5" s="65"/>
      <c r="O5" s="65"/>
      <c r="P5" s="65"/>
      <c r="Q5" s="65"/>
      <c r="R5" s="66"/>
      <c r="S5" s="90">
        <v>58</v>
      </c>
    </row>
    <row r="6" spans="1:19" x14ac:dyDescent="0.3">
      <c r="A6" s="85">
        <f t="shared" ref="A6:A38" si="1">A5+7</f>
        <v>43964</v>
      </c>
      <c r="B6" s="79"/>
      <c r="C6" s="67"/>
      <c r="D6" s="67"/>
      <c r="E6" s="67"/>
      <c r="F6" s="67"/>
      <c r="G6" s="67"/>
      <c r="H6" s="67"/>
      <c r="I6" s="67"/>
      <c r="J6" s="68">
        <v>83.982481487907421</v>
      </c>
      <c r="K6" s="79"/>
      <c r="L6" s="67">
        <v>122.4205717316122</v>
      </c>
      <c r="M6" s="67"/>
      <c r="N6" s="67"/>
      <c r="O6" s="67"/>
      <c r="P6" s="67"/>
      <c r="Q6" s="67"/>
      <c r="R6" s="68"/>
      <c r="S6" s="91">
        <v>345.75371056319</v>
      </c>
    </row>
    <row r="7" spans="1:19" x14ac:dyDescent="0.3">
      <c r="A7" s="85">
        <f t="shared" si="1"/>
        <v>43971</v>
      </c>
      <c r="B7" s="79"/>
      <c r="C7" s="67"/>
      <c r="D7" s="67"/>
      <c r="E7" s="67"/>
      <c r="F7" s="67"/>
      <c r="G7" s="67"/>
      <c r="H7" s="67"/>
      <c r="I7" s="67"/>
      <c r="J7" s="68">
        <v>243.77726980427599</v>
      </c>
      <c r="K7" s="79"/>
      <c r="L7" s="67">
        <v>293.07496609267264</v>
      </c>
      <c r="M7" s="67"/>
      <c r="N7" s="67"/>
      <c r="O7" s="67"/>
      <c r="P7" s="67"/>
      <c r="Q7" s="67"/>
      <c r="R7" s="68"/>
      <c r="S7" s="91">
        <v>298.61027231596927</v>
      </c>
    </row>
    <row r="8" spans="1:19" x14ac:dyDescent="0.3">
      <c r="A8" s="85">
        <f t="shared" si="1"/>
        <v>43978</v>
      </c>
      <c r="B8" s="79"/>
      <c r="C8" s="67"/>
      <c r="D8" s="67"/>
      <c r="E8" s="67"/>
      <c r="F8" s="67"/>
      <c r="G8" s="67"/>
      <c r="H8" s="67"/>
      <c r="I8" s="67"/>
      <c r="J8" s="68">
        <v>345.47462029624057</v>
      </c>
      <c r="K8" s="79"/>
      <c r="L8" s="67">
        <v>307.10233877087785</v>
      </c>
      <c r="M8" s="67"/>
      <c r="N8" s="67"/>
      <c r="O8" s="67"/>
      <c r="P8" s="67"/>
      <c r="Q8" s="67"/>
      <c r="R8" s="68"/>
      <c r="S8" s="91">
        <v>769.76698522520201</v>
      </c>
    </row>
    <row r="9" spans="1:19" x14ac:dyDescent="0.3">
      <c r="A9" s="85">
        <f t="shared" si="1"/>
        <v>43985</v>
      </c>
      <c r="B9" s="79">
        <v>50</v>
      </c>
      <c r="C9" s="67"/>
      <c r="D9" s="67"/>
      <c r="E9" s="67"/>
      <c r="F9" s="67"/>
      <c r="G9" s="67"/>
      <c r="H9" s="67"/>
      <c r="I9" s="67"/>
      <c r="J9" s="68">
        <v>420.81638839438426</v>
      </c>
      <c r="K9" s="79">
        <v>6.8965517241379306</v>
      </c>
      <c r="L9" s="67">
        <v>391.90290687924244</v>
      </c>
      <c r="M9" s="67"/>
      <c r="N9" s="67"/>
      <c r="O9" s="67"/>
      <c r="P9" s="67"/>
      <c r="Q9" s="67">
        <v>18.103448275862068</v>
      </c>
      <c r="R9" s="68"/>
      <c r="S9" s="91">
        <v>-2.7142386072191584</v>
      </c>
    </row>
    <row r="10" spans="1:19" x14ac:dyDescent="0.3">
      <c r="A10" s="85">
        <f t="shared" si="1"/>
        <v>43992</v>
      </c>
      <c r="B10" s="79">
        <v>348.1576604175998</v>
      </c>
      <c r="C10" s="67"/>
      <c r="D10" s="67">
        <v>30</v>
      </c>
      <c r="E10" s="67">
        <v>11</v>
      </c>
      <c r="F10" s="67"/>
      <c r="G10" s="67"/>
      <c r="H10" s="67"/>
      <c r="I10" s="67"/>
      <c r="J10" s="68">
        <v>557.25635231490617</v>
      </c>
      <c r="K10" s="79">
        <v>49.948795956512441</v>
      </c>
      <c r="L10" s="67">
        <v>444.19179334004343</v>
      </c>
      <c r="M10" s="67">
        <v>9</v>
      </c>
      <c r="N10" s="67"/>
      <c r="O10" s="67">
        <v>14</v>
      </c>
      <c r="P10" s="67"/>
      <c r="Q10" s="67">
        <v>61.010095108888407</v>
      </c>
      <c r="R10" s="68">
        <v>3</v>
      </c>
      <c r="S10" s="91">
        <v>925.17924912603667</v>
      </c>
    </row>
    <row r="11" spans="1:19" x14ac:dyDescent="0.3">
      <c r="A11" s="85">
        <f t="shared" si="1"/>
        <v>43999</v>
      </c>
      <c r="B11" s="79">
        <v>607.92580910771494</v>
      </c>
      <c r="C11" s="67"/>
      <c r="D11" s="67">
        <v>437.55402953607472</v>
      </c>
      <c r="E11" s="67">
        <v>30.651025135599866</v>
      </c>
      <c r="F11" s="67"/>
      <c r="G11" s="67"/>
      <c r="H11" s="67"/>
      <c r="I11" s="67"/>
      <c r="J11" s="68">
        <v>547.42148560407918</v>
      </c>
      <c r="K11" s="79">
        <v>105.41684018888695</v>
      </c>
      <c r="L11" s="67">
        <v>422.41007980084441</v>
      </c>
      <c r="M11" s="67">
        <v>119.61836681756483</v>
      </c>
      <c r="N11" s="67">
        <v>15.12</v>
      </c>
      <c r="O11" s="67">
        <v>193.56768116560943</v>
      </c>
      <c r="P11" s="67"/>
      <c r="Q11" s="67">
        <v>161.12118766252576</v>
      </c>
      <c r="R11" s="68">
        <v>18.634047557305223</v>
      </c>
      <c r="S11" s="91">
        <v>1722.1648038606145</v>
      </c>
    </row>
    <row r="12" spans="1:19" x14ac:dyDescent="0.3">
      <c r="A12" s="85">
        <f t="shared" si="1"/>
        <v>44006</v>
      </c>
      <c r="B12" s="79">
        <v>881.63312490239582</v>
      </c>
      <c r="C12" s="67"/>
      <c r="D12" s="67">
        <v>1004.0386473719202</v>
      </c>
      <c r="E12" s="67">
        <v>189.59909816287177</v>
      </c>
      <c r="F12" s="67">
        <v>5</v>
      </c>
      <c r="G12" s="67">
        <v>5</v>
      </c>
      <c r="H12" s="67"/>
      <c r="I12" s="67"/>
      <c r="J12" s="68">
        <v>538.75661889325227</v>
      </c>
      <c r="K12" s="79">
        <v>176.34728442126143</v>
      </c>
      <c r="L12" s="67">
        <v>384.99546626164528</v>
      </c>
      <c r="M12" s="67">
        <v>285.50728394783584</v>
      </c>
      <c r="N12" s="67">
        <v>6.5938407862628878</v>
      </c>
      <c r="O12" s="67">
        <v>428.19276828776333</v>
      </c>
      <c r="P12" s="67"/>
      <c r="Q12" s="67">
        <v>221.34954685110526</v>
      </c>
      <c r="R12" s="68">
        <v>88.754238857679411</v>
      </c>
      <c r="S12" s="91">
        <v>2485.825940552304</v>
      </c>
    </row>
    <row r="13" spans="1:19" x14ac:dyDescent="0.3">
      <c r="A13" s="85">
        <f t="shared" si="1"/>
        <v>44013</v>
      </c>
      <c r="B13" s="79">
        <v>1372.1850082106794</v>
      </c>
      <c r="C13" s="67">
        <v>106.42563598992774</v>
      </c>
      <c r="D13" s="67">
        <v>1372.3358382441959</v>
      </c>
      <c r="E13" s="67">
        <v>382.86327764227349</v>
      </c>
      <c r="F13" s="67">
        <v>93.039184745168313</v>
      </c>
      <c r="G13" s="67">
        <v>65.004039534954927</v>
      </c>
      <c r="H13" s="67">
        <v>5</v>
      </c>
      <c r="I13" s="67">
        <v>29</v>
      </c>
      <c r="J13" s="68">
        <v>468.79175218242517</v>
      </c>
      <c r="K13" s="79">
        <v>117.93992865363596</v>
      </c>
      <c r="L13" s="67">
        <v>378.13065272244626</v>
      </c>
      <c r="M13" s="67">
        <v>356.14655917933629</v>
      </c>
      <c r="N13" s="67">
        <v>69.489330396736534</v>
      </c>
      <c r="O13" s="67">
        <v>544.23969831703982</v>
      </c>
      <c r="P13" s="67">
        <v>4.8392226816580717</v>
      </c>
      <c r="Q13" s="67">
        <v>306.07874479536844</v>
      </c>
      <c r="R13" s="68">
        <v>167.27586740898857</v>
      </c>
      <c r="S13" s="91">
        <v>3931.1278772439964</v>
      </c>
    </row>
    <row r="14" spans="1:19" x14ac:dyDescent="0.3">
      <c r="A14" s="85">
        <f t="shared" si="1"/>
        <v>44020</v>
      </c>
      <c r="B14" s="79">
        <v>1497.6820152935709</v>
      </c>
      <c r="C14" s="67">
        <v>203.65367079719374</v>
      </c>
      <c r="D14" s="67">
        <v>1848.6940085578076</v>
      </c>
      <c r="E14" s="67">
        <v>847.74927174765321</v>
      </c>
      <c r="F14" s="67">
        <v>130.71282544774203</v>
      </c>
      <c r="G14" s="67">
        <v>207.90090250362562</v>
      </c>
      <c r="H14" s="67">
        <v>10.15114173127904</v>
      </c>
      <c r="I14" s="67">
        <v>179.6184954291673</v>
      </c>
      <c r="J14" s="68">
        <v>595.31688547159831</v>
      </c>
      <c r="K14" s="79">
        <v>125.22137288601044</v>
      </c>
      <c r="L14" s="67">
        <v>398.08513918324712</v>
      </c>
      <c r="M14" s="67">
        <v>607.97903441083668</v>
      </c>
      <c r="N14" s="67">
        <v>187.71033018806304</v>
      </c>
      <c r="O14" s="67">
        <v>722.01778597805901</v>
      </c>
      <c r="P14" s="67">
        <v>53.610245363316125</v>
      </c>
      <c r="Q14" s="67">
        <v>257.27743174529064</v>
      </c>
      <c r="R14" s="68">
        <v>269.3760576533362</v>
      </c>
      <c r="S14" s="91">
        <v>5376.6452139356879</v>
      </c>
    </row>
    <row r="15" spans="1:19" x14ac:dyDescent="0.3">
      <c r="A15" s="85">
        <f t="shared" si="1"/>
        <v>44027</v>
      </c>
      <c r="B15" s="79">
        <v>1591.2390223764619</v>
      </c>
      <c r="C15" s="67">
        <v>452.36570560445966</v>
      </c>
      <c r="D15" s="67">
        <v>2056.5121788714187</v>
      </c>
      <c r="E15" s="67">
        <v>1299.7074724190945</v>
      </c>
      <c r="F15" s="67">
        <v>280.18646615031594</v>
      </c>
      <c r="G15" s="67">
        <v>348.75251506985512</v>
      </c>
      <c r="H15" s="67">
        <v>152.08370356152213</v>
      </c>
      <c r="I15" s="67">
        <v>362.25291002524693</v>
      </c>
      <c r="J15" s="68">
        <v>432.19201876077136</v>
      </c>
      <c r="K15" s="79">
        <v>254.45461711838493</v>
      </c>
      <c r="L15" s="67">
        <v>273.68652564404806</v>
      </c>
      <c r="M15" s="67">
        <v>675.69590964233726</v>
      </c>
      <c r="N15" s="67">
        <v>362.44190010551148</v>
      </c>
      <c r="O15" s="67">
        <v>649.81893925364307</v>
      </c>
      <c r="P15" s="67">
        <v>17.584368044974184</v>
      </c>
      <c r="Q15" s="67">
        <v>261.05838488328362</v>
      </c>
      <c r="R15" s="68">
        <v>336.5553815872164</v>
      </c>
      <c r="S15" s="91">
        <v>6907.8069506273769</v>
      </c>
    </row>
    <row r="16" spans="1:19" x14ac:dyDescent="0.3">
      <c r="A16" s="85">
        <f t="shared" si="1"/>
        <v>44034</v>
      </c>
      <c r="B16" s="79">
        <v>1234.8660294593537</v>
      </c>
      <c r="C16" s="67">
        <v>565.32664041172552</v>
      </c>
      <c r="D16" s="67">
        <v>1599.7303491850296</v>
      </c>
      <c r="E16" s="67">
        <v>1254.7531186952592</v>
      </c>
      <c r="F16" s="67">
        <v>251.52010685288951</v>
      </c>
      <c r="G16" s="67">
        <v>489.16318222546488</v>
      </c>
      <c r="H16" s="67">
        <v>109.47930309578859</v>
      </c>
      <c r="I16" s="67">
        <v>249.15925441276966</v>
      </c>
      <c r="J16" s="68">
        <v>404.70715204994406</v>
      </c>
      <c r="K16" s="79">
        <v>110.08926135075946</v>
      </c>
      <c r="L16" s="67">
        <v>265.26881210484891</v>
      </c>
      <c r="M16" s="67">
        <v>500.0686848738377</v>
      </c>
      <c r="N16" s="67">
        <v>338.50897621337469</v>
      </c>
      <c r="O16" s="67">
        <v>485.19665477369352</v>
      </c>
      <c r="P16" s="67">
        <v>102.47899072663225</v>
      </c>
      <c r="Q16" s="67">
        <v>162.07805518706201</v>
      </c>
      <c r="R16" s="68">
        <v>295.68177871174021</v>
      </c>
      <c r="S16" s="91">
        <v>6095.5184873190647</v>
      </c>
    </row>
    <row r="17" spans="1:19" x14ac:dyDescent="0.3">
      <c r="A17" s="85">
        <f t="shared" si="1"/>
        <v>44041</v>
      </c>
      <c r="B17" s="79">
        <v>881.38922315868172</v>
      </c>
      <c r="C17" s="67">
        <v>532.05051528741592</v>
      </c>
      <c r="D17" s="67">
        <v>1188.7170580124746</v>
      </c>
      <c r="E17" s="67">
        <v>1164.4570696093297</v>
      </c>
      <c r="F17" s="67">
        <v>214.78374755546338</v>
      </c>
      <c r="G17" s="67">
        <v>400.3216479645489</v>
      </c>
      <c r="H17" s="67">
        <v>108.52588192821531</v>
      </c>
      <c r="I17" s="67">
        <v>305.53261340846893</v>
      </c>
      <c r="J17" s="68">
        <v>292.27058271474448</v>
      </c>
      <c r="K17" s="79">
        <v>101.35295134856567</v>
      </c>
      <c r="L17" s="67">
        <v>203.25791006409241</v>
      </c>
      <c r="M17" s="67">
        <v>322.55318404907609</v>
      </c>
      <c r="N17" s="67">
        <v>238.79692204543903</v>
      </c>
      <c r="O17" s="67">
        <v>318.24014796298184</v>
      </c>
      <c r="P17" s="67">
        <v>122.82483927846687</v>
      </c>
      <c r="Q17" s="67">
        <v>151.28821038579088</v>
      </c>
      <c r="R17" s="68">
        <v>294.12264766008531</v>
      </c>
      <c r="S17" s="91">
        <v>5011.4131494303838</v>
      </c>
    </row>
    <row r="18" spans="1:19" x14ac:dyDescent="0.3">
      <c r="A18" s="85">
        <f t="shared" si="1"/>
        <v>44048</v>
      </c>
      <c r="B18" s="79">
        <v>493.15674091182882</v>
      </c>
      <c r="C18" s="67">
        <v>459.47694884010468</v>
      </c>
      <c r="D18" s="67">
        <v>750.11820361473792</v>
      </c>
      <c r="E18" s="67">
        <v>738.74332677609073</v>
      </c>
      <c r="F18" s="67">
        <v>199.68738825803712</v>
      </c>
      <c r="G18" s="67">
        <v>216.21004922424095</v>
      </c>
      <c r="H18" s="67">
        <v>128.09137428544483</v>
      </c>
      <c r="I18" s="67">
        <v>216.26082452062553</v>
      </c>
      <c r="J18" s="68">
        <v>228.07115560797558</v>
      </c>
      <c r="K18" s="79">
        <v>44.677210847458767</v>
      </c>
      <c r="L18" s="67">
        <v>170.78146863562046</v>
      </c>
      <c r="M18" s="67">
        <v>212.63537656090131</v>
      </c>
      <c r="N18" s="67">
        <v>156.1033832448511</v>
      </c>
      <c r="O18" s="67">
        <v>152.4828946761242</v>
      </c>
      <c r="P18" s="67">
        <v>122.51674411957438</v>
      </c>
      <c r="Q18" s="67">
        <v>96.315167686474268</v>
      </c>
      <c r="R18" s="68">
        <v>184.50926190569709</v>
      </c>
      <c r="S18" s="91">
        <v>3296.4307095378626</v>
      </c>
    </row>
    <row r="19" spans="1:19" x14ac:dyDescent="0.3">
      <c r="A19" s="85">
        <f t="shared" si="1"/>
        <v>44055</v>
      </c>
      <c r="B19" s="79">
        <v>332.4325096995999</v>
      </c>
      <c r="C19" s="67">
        <v>342.42886981080756</v>
      </c>
      <c r="D19" s="67">
        <v>565.19303293307075</v>
      </c>
      <c r="E19" s="67">
        <v>482.56102641904727</v>
      </c>
      <c r="F19" s="67">
        <v>169.08102896061087</v>
      </c>
      <c r="G19" s="67">
        <v>236.48630553480268</v>
      </c>
      <c r="H19" s="67">
        <v>83.265036625897636</v>
      </c>
      <c r="I19" s="67">
        <v>210.15995788767611</v>
      </c>
      <c r="J19" s="68">
        <v>167.99029908298689</v>
      </c>
      <c r="K19" s="79">
        <v>42.398449426638805</v>
      </c>
      <c r="L19" s="67">
        <v>89.984875199248393</v>
      </c>
      <c r="M19" s="67">
        <v>98.095414308863383</v>
      </c>
      <c r="N19" s="67">
        <v>44.838868069541263</v>
      </c>
      <c r="O19" s="67">
        <v>167.24040600663977</v>
      </c>
      <c r="P19" s="67">
        <v>116.8730721733526</v>
      </c>
      <c r="Q19" s="67">
        <v>39.18280195347316</v>
      </c>
      <c r="R19" s="68">
        <v>135.41341424669474</v>
      </c>
      <c r="S19" s="91">
        <v>2457.6474403387274</v>
      </c>
    </row>
    <row r="20" spans="1:19" x14ac:dyDescent="0.3">
      <c r="A20" s="85">
        <f t="shared" si="1"/>
        <v>44062</v>
      </c>
      <c r="B20" s="79">
        <v>384.63934300513142</v>
      </c>
      <c r="C20" s="67">
        <v>322.63015814494895</v>
      </c>
      <c r="D20" s="67">
        <v>510.04824883915671</v>
      </c>
      <c r="E20" s="67">
        <v>329.13792820725189</v>
      </c>
      <c r="F20" s="67">
        <v>44.774669663185023</v>
      </c>
      <c r="G20" s="67">
        <v>165.77870402386429</v>
      </c>
      <c r="H20" s="67">
        <v>143.19551719066624</v>
      </c>
      <c r="I20" s="67">
        <v>225.48068327428962</v>
      </c>
      <c r="J20" s="68">
        <v>255.4027330537923</v>
      </c>
      <c r="K20" s="79">
        <v>8.8975425455103192</v>
      </c>
      <c r="L20" s="67">
        <v>137.63670641078284</v>
      </c>
      <c r="M20" s="67">
        <v>153.13264722664712</v>
      </c>
      <c r="N20" s="67">
        <v>90.889658770451831</v>
      </c>
      <c r="O20" s="67">
        <v>122.94734854051001</v>
      </c>
      <c r="P20" s="67">
        <v>98.130099582655845</v>
      </c>
      <c r="Q20" s="67">
        <v>62.835065580695243</v>
      </c>
      <c r="R20" s="68">
        <v>141.13458493362327</v>
      </c>
      <c r="S20" s="91">
        <v>2359.0198045304005</v>
      </c>
    </row>
    <row r="21" spans="1:19" x14ac:dyDescent="0.3">
      <c r="A21" s="85">
        <f t="shared" si="1"/>
        <v>44069</v>
      </c>
      <c r="B21" s="79">
        <v>160.4764957637924</v>
      </c>
      <c r="C21" s="67">
        <v>235.66101365784118</v>
      </c>
      <c r="D21" s="67">
        <v>183.91894551465612</v>
      </c>
      <c r="E21" s="67">
        <v>219.52040135435345</v>
      </c>
      <c r="F21" s="67">
        <v>39.098310365758834</v>
      </c>
      <c r="G21" s="67">
        <v>26.576084340098305</v>
      </c>
      <c r="H21" s="67">
        <v>94.511560712141772</v>
      </c>
      <c r="I21" s="67">
        <v>58.62476730407775</v>
      </c>
      <c r="J21" s="68">
        <v>143.05456673159301</v>
      </c>
      <c r="K21" s="79">
        <v>7.756337062269111</v>
      </c>
      <c r="L21" s="67">
        <v>62.492981597853202</v>
      </c>
      <c r="M21" s="67">
        <v>73.740295702182777</v>
      </c>
      <c r="N21" s="67">
        <v>64.101487645721932</v>
      </c>
      <c r="O21" s="67">
        <v>4.0314509853462255</v>
      </c>
      <c r="P21" s="67">
        <v>59.018127751989013</v>
      </c>
      <c r="Q21" s="67">
        <v>25.13341328114322</v>
      </c>
      <c r="R21" s="68">
        <v>23.456684654443166</v>
      </c>
      <c r="S21" s="91">
        <v>1099.8025256416549</v>
      </c>
    </row>
    <row r="22" spans="1:19" x14ac:dyDescent="0.3">
      <c r="A22" s="85">
        <f t="shared" si="1"/>
        <v>44076</v>
      </c>
      <c r="B22" s="79">
        <v>178.21312443644479</v>
      </c>
      <c r="C22" s="67">
        <v>146.1899553071413</v>
      </c>
      <c r="D22" s="67">
        <v>166.77777890094148</v>
      </c>
      <c r="E22" s="67">
        <v>231.10117723344183</v>
      </c>
      <c r="F22" s="67">
        <v>90.441951068332401</v>
      </c>
      <c r="G22" s="67">
        <v>72.404054264456136</v>
      </c>
      <c r="H22" s="67">
        <v>84.479255874068343</v>
      </c>
      <c r="I22" s="67">
        <v>81.134745029101396</v>
      </c>
      <c r="J22" s="68">
        <v>94.254054818793975</v>
      </c>
      <c r="K22" s="79">
        <v>5.5951173249139003</v>
      </c>
      <c r="L22" s="67">
        <v>77.542038854315138</v>
      </c>
      <c r="M22" s="67">
        <v>17.213267251015282</v>
      </c>
      <c r="N22" s="67">
        <v>2.0931452676946947</v>
      </c>
      <c r="O22" s="67">
        <v>3.0152324223321898</v>
      </c>
      <c r="P22" s="67">
        <v>60.135179103728035</v>
      </c>
      <c r="Q22" s="67">
        <v>30.945469972151187</v>
      </c>
      <c r="R22" s="68">
        <v>90.401492238051048</v>
      </c>
      <c r="S22" s="91">
        <v>1074.301958100772</v>
      </c>
    </row>
    <row r="23" spans="1:19" ht="15" thickBot="1" x14ac:dyDescent="0.35">
      <c r="A23" s="86">
        <f t="shared" si="1"/>
        <v>44083</v>
      </c>
      <c r="B23" s="80">
        <v>97.535155145246108</v>
      </c>
      <c r="C23" s="69">
        <v>118.7237326691901</v>
      </c>
      <c r="D23" s="69">
        <v>10.331069948660797</v>
      </c>
      <c r="E23" s="69">
        <v>-81.319960001587106</v>
      </c>
      <c r="F23" s="69">
        <v>-16.772042097280973</v>
      </c>
      <c r="G23" s="69">
        <v>-43.092803968904718</v>
      </c>
      <c r="H23" s="69">
        <v>51.616598441663541</v>
      </c>
      <c r="I23" s="69">
        <v>9.0247762285774797</v>
      </c>
      <c r="J23" s="70">
        <v>105.77045601927489</v>
      </c>
      <c r="K23" s="80">
        <v>17.061069914398772</v>
      </c>
      <c r="L23" s="69">
        <v>87.072188515704568</v>
      </c>
      <c r="M23" s="69">
        <v>-35.762018737260519</v>
      </c>
      <c r="N23" s="69">
        <v>-49.215992436771501</v>
      </c>
      <c r="O23" s="69">
        <v>-22.694835091098525</v>
      </c>
      <c r="P23" s="69">
        <v>43.022313795190115</v>
      </c>
      <c r="Q23" s="69">
        <v>17.091098487380407</v>
      </c>
      <c r="R23" s="70">
        <v>43.851607833346691</v>
      </c>
      <c r="S23" s="92">
        <v>120.58063966270311</v>
      </c>
    </row>
    <row r="24" spans="1:19" x14ac:dyDescent="0.3">
      <c r="A24" s="38">
        <f t="shared" si="1"/>
        <v>44090</v>
      </c>
    </row>
    <row r="25" spans="1:19" x14ac:dyDescent="0.3">
      <c r="A25" s="38">
        <f t="shared" si="1"/>
        <v>44097</v>
      </c>
    </row>
    <row r="26" spans="1:19" x14ac:dyDescent="0.3">
      <c r="A26" s="38">
        <f t="shared" si="1"/>
        <v>44104</v>
      </c>
    </row>
    <row r="27" spans="1:19" x14ac:dyDescent="0.3">
      <c r="A27" s="38">
        <f t="shared" si="1"/>
        <v>44111</v>
      </c>
    </row>
    <row r="28" spans="1:19" x14ac:dyDescent="0.3">
      <c r="A28" s="38">
        <f t="shared" si="1"/>
        <v>44118</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terms/"/>
    <ds:schemaRef ds:uri="62fb5cb0-ce78-4400-96be-8d7ee94e856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5dd46039-b042-4b24-af53-411220b545d4"/>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5A4C5192-1672-4789-810A-10D537EEC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2020-09-22T15:28:17Z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