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Weekly deaths\34_31 Aug\"/>
    </mc:Choice>
  </mc:AlternateContent>
  <xr:revisionPtr revIDLastSave="33" documentId="8_{175E995D-D087-4646-848E-B6071F8ABAF6}" xr6:coauthVersionLast="33" xr6:coauthVersionMax="45" xr10:uidLastSave="{7C5A5680-3CCD-4931-AD36-12750BAFDB77}"/>
  <bookViews>
    <workbookView xWindow="-108" yWindow="-108" windowWidth="19416" windowHeight="10416" activeTab="4"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s>
  <externalReferences>
    <externalReference r:id="rId6"/>
  </externalReference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 l="1"/>
  <c r="C20" i="5"/>
  <c r="D20" i="5"/>
  <c r="E20" i="5"/>
  <c r="F20" i="5"/>
  <c r="G20" i="5"/>
  <c r="H20" i="5"/>
  <c r="I20" i="5"/>
  <c r="J20" i="5"/>
  <c r="K20" i="5"/>
  <c r="L20" i="5"/>
  <c r="M20" i="5"/>
  <c r="N20" i="5"/>
  <c r="O20" i="5"/>
  <c r="P20" i="5"/>
  <c r="Q20" i="5"/>
  <c r="R20" i="5"/>
  <c r="S20" i="5"/>
  <c r="D37" i="3"/>
  <c r="E37" i="3"/>
  <c r="F37" i="3"/>
  <c r="G37" i="3"/>
  <c r="H37" i="3"/>
  <c r="I37" i="3"/>
  <c r="J37" i="3"/>
  <c r="C37" i="3"/>
  <c r="C36" i="3"/>
  <c r="D36" i="3"/>
  <c r="E36" i="3"/>
  <c r="F36" i="3"/>
  <c r="G36" i="3"/>
  <c r="H36" i="3"/>
  <c r="I36" i="3"/>
  <c r="J36" i="3"/>
  <c r="D37" i="1"/>
  <c r="E37" i="1"/>
  <c r="F37" i="1"/>
  <c r="G37" i="1"/>
  <c r="H37" i="1"/>
  <c r="I37" i="1"/>
  <c r="J37" i="1"/>
  <c r="K37" i="1"/>
  <c r="L37" i="1"/>
  <c r="C37" i="1"/>
  <c r="D37" i="2"/>
  <c r="E37" i="2"/>
  <c r="C37" i="2"/>
  <c r="C36" i="1"/>
  <c r="D36" i="1"/>
  <c r="E36" i="1"/>
  <c r="F36" i="1"/>
  <c r="G36" i="1"/>
  <c r="H36" i="1"/>
  <c r="I36" i="1"/>
  <c r="J36" i="1"/>
  <c r="K36" i="1"/>
  <c r="L36" i="1"/>
  <c r="C36" i="2"/>
  <c r="D36" i="2"/>
  <c r="E36" i="2"/>
  <c r="S19" i="5"/>
  <c r="R19" i="5"/>
  <c r="Q19" i="5"/>
  <c r="P19" i="5"/>
  <c r="O19" i="5"/>
  <c r="N19" i="5"/>
  <c r="M19" i="5"/>
  <c r="L19" i="5"/>
  <c r="K19" i="5"/>
  <c r="J19" i="5"/>
  <c r="I19" i="5"/>
  <c r="H19" i="5"/>
  <c r="G19" i="5"/>
  <c r="F19" i="5"/>
  <c r="E19" i="5"/>
  <c r="D19" i="5"/>
  <c r="C19" i="5"/>
  <c r="B19" i="5"/>
  <c r="S18" i="5"/>
  <c r="R18" i="5"/>
  <c r="Q18" i="5"/>
  <c r="P18" i="5"/>
  <c r="O18" i="5"/>
  <c r="N18" i="5"/>
  <c r="M18" i="5"/>
  <c r="L18" i="5"/>
  <c r="K18" i="5"/>
  <c r="J18" i="5"/>
  <c r="I18" i="5"/>
  <c r="H18" i="5"/>
  <c r="G18" i="5"/>
  <c r="F18" i="5"/>
  <c r="E18" i="5"/>
  <c r="D18" i="5"/>
  <c r="C18" i="5"/>
  <c r="B18" i="5"/>
  <c r="S17" i="5"/>
  <c r="R17" i="5"/>
  <c r="Q17" i="5"/>
  <c r="P17" i="5"/>
  <c r="O17" i="5"/>
  <c r="N17" i="5"/>
  <c r="M17" i="5"/>
  <c r="L17" i="5"/>
  <c r="K17" i="5"/>
  <c r="J17" i="5"/>
  <c r="I17" i="5"/>
  <c r="H17" i="5"/>
  <c r="G17" i="5"/>
  <c r="F17" i="5"/>
  <c r="E17" i="5"/>
  <c r="D17" i="5"/>
  <c r="C17" i="5"/>
  <c r="B17" i="5"/>
  <c r="S16" i="5"/>
  <c r="R16" i="5"/>
  <c r="Q16" i="5"/>
  <c r="P16" i="5"/>
  <c r="O16" i="5"/>
  <c r="N16" i="5"/>
  <c r="M16" i="5"/>
  <c r="L16" i="5"/>
  <c r="K16" i="5"/>
  <c r="J16" i="5"/>
  <c r="I16" i="5"/>
  <c r="H16" i="5"/>
  <c r="G16" i="5"/>
  <c r="F16" i="5"/>
  <c r="E16" i="5"/>
  <c r="D16" i="5"/>
  <c r="C16" i="5"/>
  <c r="B16" i="5"/>
  <c r="S15" i="5"/>
  <c r="R15" i="5"/>
  <c r="Q15" i="5"/>
  <c r="P15" i="5"/>
  <c r="O15" i="5"/>
  <c r="N15" i="5"/>
  <c r="M15" i="5"/>
  <c r="L15" i="5"/>
  <c r="K15" i="5"/>
  <c r="J15" i="5"/>
  <c r="I15" i="5"/>
  <c r="H15" i="5"/>
  <c r="G15" i="5"/>
  <c r="F15" i="5"/>
  <c r="E15" i="5"/>
  <c r="D15" i="5"/>
  <c r="C15" i="5"/>
  <c r="B15" i="5"/>
  <c r="S14" i="5"/>
  <c r="R14" i="5"/>
  <c r="Q14" i="5"/>
  <c r="P14" i="5"/>
  <c r="O14" i="5"/>
  <c r="N14" i="5"/>
  <c r="M14" i="5"/>
  <c r="L14" i="5"/>
  <c r="K14" i="5"/>
  <c r="J14" i="5"/>
  <c r="I14" i="5"/>
  <c r="H14" i="5"/>
  <c r="G14" i="5"/>
  <c r="F14" i="5"/>
  <c r="E14" i="5"/>
  <c r="D14" i="5"/>
  <c r="C14" i="5"/>
  <c r="B14" i="5"/>
  <c r="S13" i="5"/>
  <c r="R13" i="5"/>
  <c r="Q13" i="5"/>
  <c r="P13" i="5"/>
  <c r="O13" i="5"/>
  <c r="N13" i="5"/>
  <c r="M13" i="5"/>
  <c r="L13" i="5"/>
  <c r="K13" i="5"/>
  <c r="J13" i="5"/>
  <c r="I13" i="5"/>
  <c r="H13" i="5"/>
  <c r="G13" i="5"/>
  <c r="F13" i="5"/>
  <c r="E13" i="5"/>
  <c r="D13" i="5"/>
  <c r="C13" i="5"/>
  <c r="B13" i="5"/>
  <c r="S12" i="5"/>
  <c r="R12" i="5"/>
  <c r="Q12" i="5"/>
  <c r="O12" i="5"/>
  <c r="N12" i="5"/>
  <c r="M12" i="5"/>
  <c r="L12" i="5"/>
  <c r="K12" i="5"/>
  <c r="J12" i="5"/>
  <c r="G12" i="5"/>
  <c r="F12" i="5"/>
  <c r="E12" i="5"/>
  <c r="D12" i="5"/>
  <c r="B12" i="5"/>
  <c r="S11" i="5"/>
  <c r="R11" i="5"/>
  <c r="Q11" i="5"/>
  <c r="O11" i="5"/>
  <c r="N11" i="5"/>
  <c r="M11" i="5"/>
  <c r="L11" i="5"/>
  <c r="K11" i="5"/>
  <c r="J11" i="5"/>
  <c r="E11" i="5"/>
  <c r="D11" i="5"/>
  <c r="B11" i="5"/>
  <c r="S10" i="5"/>
  <c r="R10" i="5"/>
  <c r="Q10" i="5"/>
  <c r="O10" i="5"/>
  <c r="M10" i="5"/>
  <c r="L10" i="5"/>
  <c r="K10" i="5"/>
  <c r="J10" i="5"/>
  <c r="E10" i="5"/>
  <c r="D10" i="5"/>
  <c r="B10" i="5"/>
  <c r="S9" i="5"/>
  <c r="Q9" i="5"/>
  <c r="L9" i="5"/>
  <c r="K9" i="5"/>
  <c r="J9" i="5"/>
  <c r="B9" i="5"/>
  <c r="S8" i="5"/>
  <c r="L8" i="5"/>
  <c r="J8" i="5"/>
  <c r="S7" i="5"/>
  <c r="L7" i="5"/>
  <c r="J7" i="5"/>
  <c r="S6" i="5"/>
  <c r="L6" i="5"/>
  <c r="J6" i="5"/>
  <c r="S5" i="5"/>
  <c r="L5" i="5"/>
  <c r="J5" i="5"/>
  <c r="A5" i="5"/>
  <c r="S4" i="5"/>
  <c r="R4" i="5"/>
  <c r="Q4" i="5"/>
  <c r="P4" i="5"/>
  <c r="O4" i="5"/>
  <c r="N4" i="5"/>
  <c r="M4" i="5"/>
  <c r="L4" i="5"/>
  <c r="K4" i="5"/>
  <c r="J4" i="5"/>
  <c r="I4" i="5"/>
  <c r="H4" i="5"/>
  <c r="G4" i="5"/>
  <c r="F4" i="5"/>
  <c r="E4" i="5"/>
  <c r="D4" i="5"/>
  <c r="C4" i="5"/>
  <c r="B4" i="5"/>
  <c r="J39" i="3"/>
  <c r="I39" i="3"/>
  <c r="H39" i="3"/>
  <c r="G39" i="3"/>
  <c r="F39" i="3"/>
  <c r="E39" i="3"/>
  <c r="D39" i="3"/>
  <c r="C39" i="3"/>
  <c r="J35" i="3"/>
  <c r="I35" i="3"/>
  <c r="H35" i="3"/>
  <c r="G35" i="3"/>
  <c r="F35" i="3"/>
  <c r="E35" i="3"/>
  <c r="D35" i="3"/>
  <c r="C35" i="3"/>
  <c r="J34" i="3"/>
  <c r="I34" i="3"/>
  <c r="H34" i="3"/>
  <c r="G34" i="3"/>
  <c r="F34" i="3"/>
  <c r="E34" i="3"/>
  <c r="D34" i="3"/>
  <c r="C34" i="3"/>
  <c r="J33" i="3"/>
  <c r="I33" i="3"/>
  <c r="H33" i="3"/>
  <c r="G33" i="3"/>
  <c r="F33" i="3"/>
  <c r="E33" i="3"/>
  <c r="D33" i="3"/>
  <c r="C33" i="3"/>
  <c r="J32" i="3"/>
  <c r="I32" i="3"/>
  <c r="H32" i="3"/>
  <c r="G32" i="3"/>
  <c r="F32" i="3"/>
  <c r="E32" i="3"/>
  <c r="D32" i="3"/>
  <c r="C32" i="3"/>
  <c r="J31" i="3"/>
  <c r="I31" i="3"/>
  <c r="H31" i="3"/>
  <c r="G31" i="3"/>
  <c r="F31" i="3"/>
  <c r="E31" i="3"/>
  <c r="D31" i="3"/>
  <c r="C31" i="3"/>
  <c r="J30" i="3"/>
  <c r="I30" i="3"/>
  <c r="H30" i="3"/>
  <c r="G30" i="3"/>
  <c r="F30" i="3"/>
  <c r="E30" i="3"/>
  <c r="D30" i="3"/>
  <c r="C30" i="3"/>
  <c r="J29" i="3"/>
  <c r="I29" i="3"/>
  <c r="H29" i="3"/>
  <c r="G29" i="3"/>
  <c r="F29" i="3"/>
  <c r="E29" i="3"/>
  <c r="D29" i="3"/>
  <c r="C29" i="3"/>
  <c r="J28" i="3"/>
  <c r="I28" i="3"/>
  <c r="H28" i="3"/>
  <c r="G28" i="3"/>
  <c r="F28" i="3"/>
  <c r="E28" i="3"/>
  <c r="D28" i="3"/>
  <c r="C28" i="3"/>
  <c r="J27" i="3"/>
  <c r="I27" i="3"/>
  <c r="H27" i="3"/>
  <c r="G27" i="3"/>
  <c r="F27" i="3"/>
  <c r="E27" i="3"/>
  <c r="D27" i="3"/>
  <c r="C27" i="3"/>
  <c r="J26" i="3"/>
  <c r="I26" i="3"/>
  <c r="H26" i="3"/>
  <c r="G26" i="3"/>
  <c r="F26" i="3"/>
  <c r="E26" i="3"/>
  <c r="D26" i="3"/>
  <c r="C26" i="3"/>
  <c r="J25" i="3"/>
  <c r="I25" i="3"/>
  <c r="H25" i="3"/>
  <c r="G25" i="3"/>
  <c r="F25" i="3"/>
  <c r="E25" i="3"/>
  <c r="D25" i="3"/>
  <c r="C25" i="3"/>
  <c r="J24" i="3"/>
  <c r="I24" i="3"/>
  <c r="H24" i="3"/>
  <c r="G24" i="3"/>
  <c r="F24" i="3"/>
  <c r="E24" i="3"/>
  <c r="D24" i="3"/>
  <c r="C24" i="3"/>
  <c r="J23" i="3"/>
  <c r="I23" i="3"/>
  <c r="H23" i="3"/>
  <c r="G23" i="3"/>
  <c r="F23" i="3"/>
  <c r="E23" i="3"/>
  <c r="D23" i="3"/>
  <c r="C23" i="3"/>
  <c r="J22" i="3"/>
  <c r="I22" i="3"/>
  <c r="H22" i="3"/>
  <c r="G22" i="3"/>
  <c r="F22" i="3"/>
  <c r="E22" i="3"/>
  <c r="D22" i="3"/>
  <c r="C22" i="3"/>
  <c r="J21" i="3"/>
  <c r="I21" i="3"/>
  <c r="H21" i="3"/>
  <c r="G21" i="3"/>
  <c r="F21" i="3"/>
  <c r="E21" i="3"/>
  <c r="D21" i="3"/>
  <c r="C21" i="3"/>
  <c r="J20" i="3"/>
  <c r="I20" i="3"/>
  <c r="H20" i="3"/>
  <c r="G20" i="3"/>
  <c r="F20" i="3"/>
  <c r="E20" i="3"/>
  <c r="D20" i="3"/>
  <c r="C20" i="3"/>
  <c r="J19" i="3"/>
  <c r="I19" i="3"/>
  <c r="H19" i="3"/>
  <c r="G19" i="3"/>
  <c r="F19" i="3"/>
  <c r="E19" i="3"/>
  <c r="D19" i="3"/>
  <c r="C19" i="3"/>
  <c r="J18" i="3"/>
  <c r="I18" i="3"/>
  <c r="H18" i="3"/>
  <c r="G18" i="3"/>
  <c r="F18" i="3"/>
  <c r="E18" i="3"/>
  <c r="D18" i="3"/>
  <c r="C18" i="3"/>
  <c r="J17" i="3"/>
  <c r="I17" i="3"/>
  <c r="H17" i="3"/>
  <c r="G17" i="3"/>
  <c r="F17" i="3"/>
  <c r="E17" i="3"/>
  <c r="D17" i="3"/>
  <c r="C17" i="3"/>
  <c r="J16" i="3"/>
  <c r="I16" i="3"/>
  <c r="H16" i="3"/>
  <c r="G16" i="3"/>
  <c r="F16" i="3"/>
  <c r="E16" i="3"/>
  <c r="D16" i="3"/>
  <c r="C16" i="3"/>
  <c r="J15" i="3"/>
  <c r="I15" i="3"/>
  <c r="H15" i="3"/>
  <c r="G15" i="3"/>
  <c r="F15" i="3"/>
  <c r="E15" i="3"/>
  <c r="D15" i="3"/>
  <c r="C15" i="3"/>
  <c r="J14" i="3"/>
  <c r="I14" i="3"/>
  <c r="H14" i="3"/>
  <c r="G14" i="3"/>
  <c r="F14" i="3"/>
  <c r="E14" i="3"/>
  <c r="D14" i="3"/>
  <c r="C14" i="3"/>
  <c r="J13" i="3"/>
  <c r="I13" i="3"/>
  <c r="H13" i="3"/>
  <c r="G13" i="3"/>
  <c r="F13" i="3"/>
  <c r="E13" i="3"/>
  <c r="D13" i="3"/>
  <c r="C13" i="3"/>
  <c r="J12" i="3"/>
  <c r="I12" i="3"/>
  <c r="H12" i="3"/>
  <c r="G12" i="3"/>
  <c r="F12" i="3"/>
  <c r="E12" i="3"/>
  <c r="D12" i="3"/>
  <c r="C12" i="3"/>
  <c r="J11" i="3"/>
  <c r="I11" i="3"/>
  <c r="H11" i="3"/>
  <c r="G11" i="3"/>
  <c r="F11" i="3"/>
  <c r="E11" i="3"/>
  <c r="D11" i="3"/>
  <c r="C11" i="3"/>
  <c r="J10" i="3"/>
  <c r="I10" i="3"/>
  <c r="H10" i="3"/>
  <c r="G10" i="3"/>
  <c r="F10" i="3"/>
  <c r="E10" i="3"/>
  <c r="D10" i="3"/>
  <c r="C10" i="3"/>
  <c r="J9" i="3"/>
  <c r="I9" i="3"/>
  <c r="H9" i="3"/>
  <c r="G9" i="3"/>
  <c r="F9" i="3"/>
  <c r="E9" i="3"/>
  <c r="D9" i="3"/>
  <c r="C9" i="3"/>
  <c r="J8" i="3"/>
  <c r="I8" i="3"/>
  <c r="H8" i="3"/>
  <c r="G8" i="3"/>
  <c r="F8" i="3"/>
  <c r="E8" i="3"/>
  <c r="D8" i="3"/>
  <c r="C8" i="3"/>
  <c r="J7" i="3"/>
  <c r="I7" i="3"/>
  <c r="H7" i="3"/>
  <c r="G7" i="3"/>
  <c r="F7" i="3"/>
  <c r="E7" i="3"/>
  <c r="D7" i="3"/>
  <c r="C7" i="3"/>
  <c r="J6" i="3"/>
  <c r="I6" i="3"/>
  <c r="H6" i="3"/>
  <c r="G6" i="3"/>
  <c r="F6" i="3"/>
  <c r="E6" i="3"/>
  <c r="D6" i="3"/>
  <c r="C6" i="3"/>
  <c r="J5" i="3"/>
  <c r="I5" i="3"/>
  <c r="H5" i="3"/>
  <c r="G5" i="3"/>
  <c r="F5" i="3"/>
  <c r="E5" i="3"/>
  <c r="D5" i="3"/>
  <c r="C5" i="3"/>
  <c r="J4" i="3"/>
  <c r="I4" i="3"/>
  <c r="H4" i="3"/>
  <c r="G4" i="3"/>
  <c r="F4" i="3"/>
  <c r="E4" i="3"/>
  <c r="D4" i="3"/>
  <c r="C4" i="3"/>
  <c r="J3" i="3"/>
  <c r="I3" i="3"/>
  <c r="H3" i="3"/>
  <c r="G3" i="3"/>
  <c r="F3" i="3"/>
  <c r="E3" i="3"/>
  <c r="D3" i="3"/>
  <c r="C3" i="3"/>
  <c r="L39" i="1"/>
  <c r="K39" i="1"/>
  <c r="J39" i="1"/>
  <c r="I39" i="1"/>
  <c r="H39" i="1"/>
  <c r="G39" i="1"/>
  <c r="F39" i="1"/>
  <c r="E39" i="1"/>
  <c r="D39" i="1"/>
  <c r="C39" i="1"/>
  <c r="L35" i="1"/>
  <c r="K35" i="1"/>
  <c r="J35" i="1"/>
  <c r="I35" i="1"/>
  <c r="H35" i="1"/>
  <c r="G35" i="1"/>
  <c r="F35" i="1"/>
  <c r="E35" i="1"/>
  <c r="D35" i="1"/>
  <c r="C35" i="1"/>
  <c r="L34" i="1"/>
  <c r="K34" i="1"/>
  <c r="J34" i="1"/>
  <c r="I34" i="1"/>
  <c r="H34" i="1"/>
  <c r="G34" i="1"/>
  <c r="F34" i="1"/>
  <c r="E34" i="1"/>
  <c r="D34" i="1"/>
  <c r="C34" i="1"/>
  <c r="L33" i="1"/>
  <c r="K33" i="1"/>
  <c r="J33" i="1"/>
  <c r="I33" i="1"/>
  <c r="H33" i="1"/>
  <c r="G33" i="1"/>
  <c r="F33" i="1"/>
  <c r="E33" i="1"/>
  <c r="D33" i="1"/>
  <c r="C33" i="1"/>
  <c r="L32" i="1"/>
  <c r="K32" i="1"/>
  <c r="J32" i="1"/>
  <c r="I32" i="1"/>
  <c r="H32" i="1"/>
  <c r="G32" i="1"/>
  <c r="F32" i="1"/>
  <c r="E32" i="1"/>
  <c r="D32" i="1"/>
  <c r="C32" i="1"/>
  <c r="L31" i="1"/>
  <c r="K31" i="1"/>
  <c r="J31" i="1"/>
  <c r="I31" i="1"/>
  <c r="H31" i="1"/>
  <c r="G31" i="1"/>
  <c r="F31" i="1"/>
  <c r="E31" i="1"/>
  <c r="D31" i="1"/>
  <c r="C31" i="1"/>
  <c r="L30" i="1"/>
  <c r="K30" i="1"/>
  <c r="J30" i="1"/>
  <c r="I30" i="1"/>
  <c r="H30" i="1"/>
  <c r="G30" i="1"/>
  <c r="F30" i="1"/>
  <c r="E30" i="1"/>
  <c r="D30" i="1"/>
  <c r="C30" i="1"/>
  <c r="L29" i="1"/>
  <c r="K29" i="1"/>
  <c r="J29" i="1"/>
  <c r="I29" i="1"/>
  <c r="H29" i="1"/>
  <c r="G29" i="1"/>
  <c r="F29" i="1"/>
  <c r="E29" i="1"/>
  <c r="D29" i="1"/>
  <c r="C29" i="1"/>
  <c r="L28" i="1"/>
  <c r="K28" i="1"/>
  <c r="J28" i="1"/>
  <c r="I28" i="1"/>
  <c r="H28" i="1"/>
  <c r="G28" i="1"/>
  <c r="F28" i="1"/>
  <c r="E28" i="1"/>
  <c r="D28" i="1"/>
  <c r="C28" i="1"/>
  <c r="L27" i="1"/>
  <c r="K27" i="1"/>
  <c r="J27" i="1"/>
  <c r="I27" i="1"/>
  <c r="H27" i="1"/>
  <c r="G27" i="1"/>
  <c r="F27" i="1"/>
  <c r="E27" i="1"/>
  <c r="D27" i="1"/>
  <c r="C27" i="1"/>
  <c r="L26" i="1"/>
  <c r="K26" i="1"/>
  <c r="J26" i="1"/>
  <c r="I26" i="1"/>
  <c r="H26" i="1"/>
  <c r="G26" i="1"/>
  <c r="F26" i="1"/>
  <c r="E26" i="1"/>
  <c r="D26" i="1"/>
  <c r="C26" i="1"/>
  <c r="L25" i="1"/>
  <c r="K25" i="1"/>
  <c r="J25" i="1"/>
  <c r="I25" i="1"/>
  <c r="H25" i="1"/>
  <c r="G25" i="1"/>
  <c r="F25" i="1"/>
  <c r="E25" i="1"/>
  <c r="D25" i="1"/>
  <c r="C25" i="1"/>
  <c r="L24" i="1"/>
  <c r="K24" i="1"/>
  <c r="J24" i="1"/>
  <c r="I24" i="1"/>
  <c r="H24" i="1"/>
  <c r="G24" i="1"/>
  <c r="F24" i="1"/>
  <c r="E24" i="1"/>
  <c r="D24" i="1"/>
  <c r="C24" i="1"/>
  <c r="L23" i="1"/>
  <c r="K23" i="1"/>
  <c r="J23" i="1"/>
  <c r="I23" i="1"/>
  <c r="H23" i="1"/>
  <c r="G23" i="1"/>
  <c r="F23" i="1"/>
  <c r="E23" i="1"/>
  <c r="D23" i="1"/>
  <c r="C23" i="1"/>
  <c r="L22" i="1"/>
  <c r="K22" i="1"/>
  <c r="J22" i="1"/>
  <c r="I22" i="1"/>
  <c r="H22" i="1"/>
  <c r="G22" i="1"/>
  <c r="F22" i="1"/>
  <c r="E22" i="1"/>
  <c r="D22" i="1"/>
  <c r="C22" i="1"/>
  <c r="L21" i="1"/>
  <c r="K21" i="1"/>
  <c r="J21" i="1"/>
  <c r="I21" i="1"/>
  <c r="H21" i="1"/>
  <c r="G21" i="1"/>
  <c r="F21" i="1"/>
  <c r="E21" i="1"/>
  <c r="D21" i="1"/>
  <c r="C21" i="1"/>
  <c r="C42" i="2"/>
  <c r="C40" i="2"/>
  <c r="E35" i="2"/>
  <c r="D35" i="2"/>
  <c r="C35" i="2"/>
  <c r="E34" i="2"/>
  <c r="D34" i="2"/>
  <c r="C34" i="2"/>
  <c r="E33" i="2"/>
  <c r="D33" i="2"/>
  <c r="C33" i="2"/>
  <c r="E32" i="2"/>
  <c r="D32" i="2"/>
  <c r="C32" i="2"/>
  <c r="E31" i="2"/>
  <c r="D31" i="2"/>
  <c r="C31" i="2"/>
  <c r="E30" i="2"/>
  <c r="D30" i="2"/>
  <c r="C30" i="2"/>
  <c r="E29" i="2"/>
  <c r="D29" i="2"/>
  <c r="C29" i="2"/>
  <c r="E28" i="2"/>
  <c r="D28" i="2"/>
  <c r="C28" i="2"/>
  <c r="E27" i="2"/>
  <c r="D27" i="2"/>
  <c r="C27" i="2"/>
  <c r="E26" i="2"/>
  <c r="D26" i="2"/>
  <c r="C26" i="2"/>
  <c r="E25" i="2"/>
  <c r="D25" i="2"/>
  <c r="C25" i="2"/>
  <c r="E24" i="2"/>
  <c r="D24" i="2"/>
  <c r="C24" i="2"/>
  <c r="E23" i="2"/>
  <c r="D23" i="2"/>
  <c r="C23" i="2"/>
  <c r="E22" i="2"/>
  <c r="D22" i="2"/>
  <c r="C22" i="2"/>
  <c r="E21" i="2"/>
  <c r="D21" i="2"/>
  <c r="C21" i="2"/>
  <c r="E20" i="2"/>
  <c r="D20" i="2"/>
  <c r="C20" i="2"/>
  <c r="E19" i="2"/>
  <c r="D19" i="2"/>
  <c r="C19" i="2"/>
  <c r="E18" i="2"/>
  <c r="D18" i="2"/>
  <c r="C18" i="2"/>
  <c r="E17" i="2"/>
  <c r="D17" i="2"/>
  <c r="C17" i="2"/>
  <c r="E16" i="2"/>
  <c r="D16" i="2"/>
  <c r="C16" i="2"/>
  <c r="E15" i="2"/>
  <c r="D15" i="2"/>
  <c r="C15" i="2"/>
  <c r="E14" i="2"/>
  <c r="D14" i="2"/>
  <c r="C14" i="2"/>
  <c r="E13" i="2"/>
  <c r="D13" i="2"/>
  <c r="C13" i="2"/>
  <c r="E12" i="2"/>
  <c r="D12" i="2"/>
  <c r="C12" i="2"/>
  <c r="E11" i="2"/>
  <c r="D11" i="2"/>
  <c r="C11" i="2"/>
  <c r="E10" i="2"/>
  <c r="D10" i="2"/>
  <c r="C10" i="2"/>
  <c r="E9" i="2"/>
  <c r="D9" i="2"/>
  <c r="C9" i="2"/>
  <c r="E8" i="2"/>
  <c r="D8" i="2"/>
  <c r="C8" i="2"/>
  <c r="E7" i="2"/>
  <c r="D7" i="2"/>
  <c r="C7" i="2"/>
  <c r="E6" i="2"/>
  <c r="D6" i="2"/>
  <c r="C6" i="2"/>
  <c r="E5" i="2"/>
  <c r="D5" i="2"/>
  <c r="C5" i="2"/>
  <c r="E4" i="2"/>
  <c r="D4" i="2"/>
  <c r="C4" i="2"/>
  <c r="E3" i="2"/>
  <c r="D3" i="2"/>
  <c r="C3" i="2"/>
  <c r="C2" i="5" l="1"/>
  <c r="G2" i="5"/>
  <c r="M2" i="5"/>
  <c r="S2" i="5"/>
  <c r="J2" i="5" l="1"/>
  <c r="Q2" i="5"/>
  <c r="L2" i="5"/>
  <c r="O2" i="5"/>
  <c r="K2" i="5"/>
  <c r="B2" i="5"/>
  <c r="N2" i="5"/>
  <c r="D2" i="5"/>
  <c r="E2" i="5"/>
  <c r="F2" i="5"/>
  <c r="H2" i="5"/>
  <c r="P2" i="5"/>
  <c r="I2" i="5"/>
  <c r="R2" i="5"/>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B4" i="3"/>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alcChain>
</file>

<file path=xl/sharedStrings.xml><?xml version="1.0" encoding="utf-8"?>
<sst xmlns="http://schemas.openxmlformats.org/spreadsheetml/2006/main" count="58" uniqueCount="54">
  <si>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</si>
  <si>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</si>
  <si>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</si>
  <si>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</si>
  <si>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</si>
  <si>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</si>
  <si>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</si>
  <si>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</si>
  <si>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</si>
  <si>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</si>
  <si>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</si>
  <si>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</si>
  <si>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</si>
  <si>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</si>
  <si>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</si>
  <si>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</si>
  <si>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</si>
  <si>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</si>
  <si>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</si>
  <si>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</si>
  <si>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</si>
  <si>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</si>
  <si>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</si>
  <si>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</si>
  <si>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</si>
  <si>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</si>
  <si>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</si>
  <si>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</si>
  <si>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</si>
  <si>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</si>
  <si>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</si>
  <si>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</si>
  <si>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</si>
  <si>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</si>
  <si>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</si>
  <si>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</si>
  <si>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</si>
  <si>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</si>
  <si>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</si>
  <si>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</si>
  <si>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</si>
  <si>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</si>
  <si>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</si>
  <si>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</si>
  <si>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</si>
  <si>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</si>
  <si>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</si>
  <si>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 xml:space="preserve">6 May - 25 August </t>
  </si>
  <si>
    <t xml:space="preserve">6 May -25 August </t>
  </si>
  <si>
    <t>1 Janury - 25 August</t>
  </si>
  <si>
    <t>6 May - 25 August</t>
  </si>
  <si>
    <t>1 Jan - 25 August</t>
  </si>
  <si>
    <t xml:space="preserve">6 May - 25 August  </t>
  </si>
  <si>
    <t>1 January - 25 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</si>
</sst>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s>
  <cellStyleXfs count="1">
    <xf numFmtId="0" fontId="0" fillId="0" borderId="0"/>
  </cellStyleXfs>
  <cellXfs count="65">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3" fillId="0" borderId="4"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0" fontId="1" fillId="0" borderId="0" xfId="0" applyFont="1"/>
    <xf numFmtId="0" fontId="0" fillId="0" borderId="0" xfId="0" applyAlignment="1">
      <alignment vertical="top" wrapText="1"/>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'Weekly excesses'!$A$5:$A$20</c:f>
              <c:numCache>
                <c:formatCode>d\-mmm\-yy</c:formatCode>
                <c:ptCount val="16"/>
                <c:pt idx="0">
                  <c:v>43957</c:v>
                </c:pt>
                <c:pt idx="1">
                  <c:v>43964</c:v>
                </c:pt>
                <c:pt idx="2">
                  <c:v>43971</c:v>
                </c:pt>
                <c:pt idx="3">
                  <c:v>43978</c:v>
                </c:pt>
                <c:pt idx="4">
                  <c:v>43985</c:v>
                </c:pt>
                <c:pt idx="5">
                  <c:v>43992</c:v>
                </c:pt>
                <c:pt idx="6">
                  <c:v>43999</c:v>
                </c:pt>
                <c:pt idx="7">
                  <c:v>44006</c:v>
                </c:pt>
                <c:pt idx="8">
                  <c:v>44013</c:v>
                </c:pt>
                <c:pt idx="9">
                  <c:v>44020</c:v>
                </c:pt>
                <c:pt idx="10">
                  <c:v>44027</c:v>
                </c:pt>
                <c:pt idx="11">
                  <c:v>44034</c:v>
                </c:pt>
                <c:pt idx="12">
                  <c:v>44041</c:v>
                </c:pt>
                <c:pt idx="13">
                  <c:v>44048</c:v>
                </c:pt>
                <c:pt idx="14">
                  <c:v>44055</c:v>
                </c:pt>
                <c:pt idx="15">
                  <c:v>44062</c:v>
                </c:pt>
              </c:numCache>
            </c:numRef>
          </c:cat>
          <c:val>
            <c:numRef>
              <c:f>'Weekly excesses'!$B$5:$B$20</c:f>
              <c:numCache>
                <c:formatCode>#,##0</c:formatCode>
                <c:ptCount val="16"/>
                <c:pt idx="4">
                  <c:v>50</c:v>
                </c:pt>
                <c:pt idx="5">
                  <c:v>348.97084481338175</c:v>
                </c:pt>
                <c:pt idx="6">
                  <c:v>607.90029632242408</c:v>
                </c:pt>
                <c:pt idx="7">
                  <c:v>881.58056018453294</c:v>
                </c:pt>
                <c:pt idx="8">
                  <c:v>1372.9192007869749</c:v>
                </c:pt>
                <c:pt idx="9">
                  <c:v>1498.1714770111014</c:v>
                </c:pt>
                <c:pt idx="10">
                  <c:v>1583.3837532352275</c:v>
                </c:pt>
                <c:pt idx="11">
                  <c:v>1227.2660294593534</c:v>
                </c:pt>
                <c:pt idx="12">
                  <c:v>877.75922315868206</c:v>
                </c:pt>
                <c:pt idx="13">
                  <c:v>489.22674091182898</c:v>
                </c:pt>
                <c:pt idx="14">
                  <c:v>318.60250969959998</c:v>
                </c:pt>
                <c:pt idx="15">
                  <c:v>382.64687091828796</c:v>
                </c:pt>
              </c:numCache>
            </c:numRef>
          </c:val>
          <c:smooth val="0"/>
          <c:extLst>
            <c:ext xmlns:c16="http://schemas.microsoft.com/office/drawing/2014/chart" uri="{C3380CC4-5D6E-409C-BE32-E72D297353CC}">
              <c16:uniqueId val="{00000000-8245-4F3D-889B-4BF39E1BCA90}"/>
            </c:ext>
          </c:extLst>
        </c:ser>
        <c:ser>
          <c:idx val="1"/>
          <c:order val="1"/>
          <c:spPr>
            <a:ln w="28575" cap="rnd">
              <a:solidFill>
                <a:schemeClr val="accent2"/>
              </a:solidFill>
              <a:round/>
            </a:ln>
            <a:effectLst/>
          </c:spPr>
          <c:marker>
            <c:symbol val="none"/>
          </c:marker>
          <c:cat>
            <c:numRef>
              <c:f>'Weekly excesses'!$A$5:$A$20</c:f>
              <c:numCache>
                <c:formatCode>d\-mmm\-yy</c:formatCode>
                <c:ptCount val="16"/>
                <c:pt idx="0">
                  <c:v>43957</c:v>
                </c:pt>
                <c:pt idx="1">
                  <c:v>43964</c:v>
                </c:pt>
                <c:pt idx="2">
                  <c:v>43971</c:v>
                </c:pt>
                <c:pt idx="3">
                  <c:v>43978</c:v>
                </c:pt>
                <c:pt idx="4">
                  <c:v>43985</c:v>
                </c:pt>
                <c:pt idx="5">
                  <c:v>43992</c:v>
                </c:pt>
                <c:pt idx="6">
                  <c:v>43999</c:v>
                </c:pt>
                <c:pt idx="7">
                  <c:v>44006</c:v>
                </c:pt>
                <c:pt idx="8">
                  <c:v>44013</c:v>
                </c:pt>
                <c:pt idx="9">
                  <c:v>44020</c:v>
                </c:pt>
                <c:pt idx="10">
                  <c:v>44027</c:v>
                </c:pt>
                <c:pt idx="11">
                  <c:v>44034</c:v>
                </c:pt>
                <c:pt idx="12">
                  <c:v>44041</c:v>
                </c:pt>
                <c:pt idx="13">
                  <c:v>44048</c:v>
                </c:pt>
                <c:pt idx="14">
                  <c:v>44055</c:v>
                </c:pt>
                <c:pt idx="15">
                  <c:v>44062</c:v>
                </c:pt>
              </c:numCache>
            </c:numRef>
          </c:cat>
          <c:val>
            <c:numRef>
              <c:f>'Weekly excesses'!$C$5:$C$20</c:f>
              <c:numCache>
                <c:formatCode>#,##0</c:formatCode>
                <c:ptCount val="16"/>
                <c:pt idx="8">
                  <c:v>106.42563598992774</c:v>
                </c:pt>
                <c:pt idx="9">
                  <c:v>202.64147079719373</c:v>
                </c:pt>
                <c:pt idx="10">
                  <c:v>452.36570560445966</c:v>
                </c:pt>
                <c:pt idx="11">
                  <c:v>564.37664041172548</c:v>
                </c:pt>
                <c:pt idx="12">
                  <c:v>528.93051528741603</c:v>
                </c:pt>
                <c:pt idx="13">
                  <c:v>459.47694884010468</c:v>
                </c:pt>
                <c:pt idx="14">
                  <c:v>340.2474698108075</c:v>
                </c:pt>
                <c:pt idx="15">
                  <c:v>318.63335908538511</c:v>
                </c:pt>
              </c:numCache>
            </c:numRef>
          </c:val>
          <c:smooth val="0"/>
          <c:extLst>
            <c:ext xmlns:c16="http://schemas.microsoft.com/office/drawing/2014/chart" uri="{C3380CC4-5D6E-409C-BE32-E72D297353CC}">
              <c16:uniqueId val="{00000001-8245-4F3D-889B-4BF39E1BCA90}"/>
            </c:ext>
          </c:extLst>
        </c:ser>
        <c:ser>
          <c:idx val="2"/>
          <c:order val="2"/>
          <c:spPr>
            <a:ln w="28575" cap="rnd">
              <a:solidFill>
                <a:schemeClr val="accent3"/>
              </a:solidFill>
              <a:round/>
            </a:ln>
            <a:effectLst/>
          </c:spPr>
          <c:marker>
            <c:symbol val="none"/>
          </c:marker>
          <c:cat>
            <c:numRef>
              <c:f>'Weekly excesses'!$A$5:$A$20</c:f>
              <c:numCache>
                <c:formatCode>d\-mmm\-yy</c:formatCode>
                <c:ptCount val="16"/>
                <c:pt idx="0">
                  <c:v>43957</c:v>
                </c:pt>
                <c:pt idx="1">
                  <c:v>43964</c:v>
                </c:pt>
                <c:pt idx="2">
                  <c:v>43971</c:v>
                </c:pt>
                <c:pt idx="3">
                  <c:v>43978</c:v>
                </c:pt>
                <c:pt idx="4">
                  <c:v>43985</c:v>
                </c:pt>
                <c:pt idx="5">
                  <c:v>43992</c:v>
                </c:pt>
                <c:pt idx="6">
                  <c:v>43999</c:v>
                </c:pt>
                <c:pt idx="7">
                  <c:v>44006</c:v>
                </c:pt>
                <c:pt idx="8">
                  <c:v>44013</c:v>
                </c:pt>
                <c:pt idx="9">
                  <c:v>44020</c:v>
                </c:pt>
                <c:pt idx="10">
                  <c:v>44027</c:v>
                </c:pt>
                <c:pt idx="11">
                  <c:v>44034</c:v>
                </c:pt>
                <c:pt idx="12">
                  <c:v>44041</c:v>
                </c:pt>
                <c:pt idx="13">
                  <c:v>44048</c:v>
                </c:pt>
                <c:pt idx="14">
                  <c:v>44055</c:v>
                </c:pt>
                <c:pt idx="15">
                  <c:v>44062</c:v>
                </c:pt>
              </c:numCache>
            </c:numRef>
          </c:cat>
          <c:val>
            <c:numRef>
              <c:f>'Weekly excesses'!$D$5:$D$20</c:f>
              <c:numCache>
                <c:formatCode>#,##0</c:formatCode>
                <c:ptCount val="16"/>
                <c:pt idx="5">
                  <c:v>30</c:v>
                </c:pt>
                <c:pt idx="6">
                  <c:v>436.00262710382276</c:v>
                </c:pt>
                <c:pt idx="7">
                  <c:v>1001.1879362018556</c:v>
                </c:pt>
                <c:pt idx="8">
                  <c:v>1372.5151562869162</c:v>
                </c:pt>
                <c:pt idx="9">
                  <c:v>1845.7568872529541</c:v>
                </c:pt>
                <c:pt idx="10">
                  <c:v>2043.828618218992</c:v>
                </c:pt>
                <c:pt idx="11">
                  <c:v>1587.7803491850298</c:v>
                </c:pt>
                <c:pt idx="12">
                  <c:v>1175.7070580124744</c:v>
                </c:pt>
                <c:pt idx="13">
                  <c:v>737.87820361473769</c:v>
                </c:pt>
                <c:pt idx="14">
                  <c:v>547.58303293307063</c:v>
                </c:pt>
                <c:pt idx="15">
                  <c:v>533.15270509864172</c:v>
                </c:pt>
              </c:numCache>
            </c:numRef>
          </c:val>
          <c:smooth val="0"/>
          <c:extLst>
            <c:ext xmlns:c16="http://schemas.microsoft.com/office/drawing/2014/chart" uri="{C3380CC4-5D6E-409C-BE32-E72D297353CC}">
              <c16:uniqueId val="{00000002-8245-4F3D-889B-4BF39E1BCA90}"/>
            </c:ext>
          </c:extLst>
        </c:ser>
        <c:ser>
          <c:idx val="3"/>
          <c:order val="3"/>
          <c:spPr>
            <a:ln w="28575" cap="rnd">
              <a:solidFill>
                <a:schemeClr val="accent4"/>
              </a:solidFill>
              <a:round/>
            </a:ln>
            <a:effectLst/>
          </c:spPr>
          <c:marker>
            <c:symbol val="none"/>
          </c:marker>
          <c:cat>
            <c:numRef>
              <c:f>'Weekly excesses'!$A$5:$A$20</c:f>
              <c:numCache>
                <c:formatCode>d\-mmm\-yy</c:formatCode>
                <c:ptCount val="16"/>
                <c:pt idx="0">
                  <c:v>43957</c:v>
                </c:pt>
                <c:pt idx="1">
                  <c:v>43964</c:v>
                </c:pt>
                <c:pt idx="2">
                  <c:v>43971</c:v>
                </c:pt>
                <c:pt idx="3">
                  <c:v>43978</c:v>
                </c:pt>
                <c:pt idx="4">
                  <c:v>43985</c:v>
                </c:pt>
                <c:pt idx="5">
                  <c:v>43992</c:v>
                </c:pt>
                <c:pt idx="6">
                  <c:v>43999</c:v>
                </c:pt>
                <c:pt idx="7">
                  <c:v>44006</c:v>
                </c:pt>
                <c:pt idx="8">
                  <c:v>44013</c:v>
                </c:pt>
                <c:pt idx="9">
                  <c:v>44020</c:v>
                </c:pt>
                <c:pt idx="10">
                  <c:v>44027</c:v>
                </c:pt>
                <c:pt idx="11">
                  <c:v>44034</c:v>
                </c:pt>
                <c:pt idx="12">
                  <c:v>44041</c:v>
                </c:pt>
                <c:pt idx="13">
                  <c:v>44048</c:v>
                </c:pt>
                <c:pt idx="14">
                  <c:v>44055</c:v>
                </c:pt>
                <c:pt idx="15">
                  <c:v>44062</c:v>
                </c:pt>
              </c:numCache>
            </c:numRef>
          </c:cat>
          <c:val>
            <c:numRef>
              <c:f>'Weekly excesses'!$E$5:$E$20</c:f>
              <c:numCache>
                <c:formatCode>#,##0</c:formatCode>
                <c:ptCount val="16"/>
                <c:pt idx="5">
                  <c:v>11</c:v>
                </c:pt>
                <c:pt idx="6">
                  <c:v>33.952315080769722</c:v>
                </c:pt>
                <c:pt idx="7">
                  <c:v>192.47900310104001</c:v>
                </c:pt>
                <c:pt idx="8">
                  <c:v>382.80293148184546</c:v>
                </c:pt>
                <c:pt idx="9">
                  <c:v>845.58927174765336</c:v>
                </c:pt>
                <c:pt idx="10">
                  <c:v>1290.4774724190945</c:v>
                </c:pt>
                <c:pt idx="11">
                  <c:v>1241.5131186952594</c:v>
                </c:pt>
                <c:pt idx="12">
                  <c:v>1148.6770696093295</c:v>
                </c:pt>
                <c:pt idx="13">
                  <c:v>721.34332677609109</c:v>
                </c:pt>
                <c:pt idx="14">
                  <c:v>462.62102641904721</c:v>
                </c:pt>
                <c:pt idx="15">
                  <c:v>340.92529081017756</c:v>
                </c:pt>
              </c:numCache>
            </c:numRef>
          </c:val>
          <c:smooth val="0"/>
          <c:extLst>
            <c:ext xmlns:c16="http://schemas.microsoft.com/office/drawing/2014/chart" uri="{C3380CC4-5D6E-409C-BE32-E72D297353CC}">
              <c16:uniqueId val="{00000003-8245-4F3D-889B-4BF39E1BCA90}"/>
            </c:ext>
          </c:extLst>
        </c:ser>
        <c:ser>
          <c:idx val="4"/>
          <c:order val="4"/>
          <c:spPr>
            <a:ln w="28575" cap="rnd">
              <a:solidFill>
                <a:schemeClr val="accent5"/>
              </a:solidFill>
              <a:round/>
            </a:ln>
            <a:effectLst/>
          </c:spPr>
          <c:marker>
            <c:symbol val="none"/>
          </c:marker>
          <c:cat>
            <c:numRef>
              <c:f>'Weekly excesses'!$A$5:$A$20</c:f>
              <c:numCache>
                <c:formatCode>d\-mmm\-yy</c:formatCode>
                <c:ptCount val="16"/>
                <c:pt idx="0">
                  <c:v>43957</c:v>
                </c:pt>
                <c:pt idx="1">
                  <c:v>43964</c:v>
                </c:pt>
                <c:pt idx="2">
                  <c:v>43971</c:v>
                </c:pt>
                <c:pt idx="3">
                  <c:v>43978</c:v>
                </c:pt>
                <c:pt idx="4">
                  <c:v>43985</c:v>
                </c:pt>
                <c:pt idx="5">
                  <c:v>43992</c:v>
                </c:pt>
                <c:pt idx="6">
                  <c:v>43999</c:v>
                </c:pt>
                <c:pt idx="7">
                  <c:v>44006</c:v>
                </c:pt>
                <c:pt idx="8">
                  <c:v>44013</c:v>
                </c:pt>
                <c:pt idx="9">
                  <c:v>44020</c:v>
                </c:pt>
                <c:pt idx="10">
                  <c:v>44027</c:v>
                </c:pt>
                <c:pt idx="11">
                  <c:v>44034</c:v>
                </c:pt>
                <c:pt idx="12">
                  <c:v>44041</c:v>
                </c:pt>
                <c:pt idx="13">
                  <c:v>44048</c:v>
                </c:pt>
                <c:pt idx="14">
                  <c:v>44055</c:v>
                </c:pt>
                <c:pt idx="15">
                  <c:v>44062</c:v>
                </c:pt>
              </c:numCache>
            </c:numRef>
          </c:cat>
          <c:val>
            <c:numRef>
              <c:f>'Weekly excesses'!$F$5:$F$20</c:f>
              <c:numCache>
                <c:formatCode>#,##0</c:formatCode>
                <c:ptCount val="16"/>
                <c:pt idx="7">
                  <c:v>5</c:v>
                </c:pt>
                <c:pt idx="8">
                  <c:v>93.039184745168313</c:v>
                </c:pt>
                <c:pt idx="9">
                  <c:v>129.24282544774223</c:v>
                </c:pt>
                <c:pt idx="10">
                  <c:v>280.18646615031594</c:v>
                </c:pt>
                <c:pt idx="11">
                  <c:v>251.52010685288951</c:v>
                </c:pt>
                <c:pt idx="12">
                  <c:v>214.78374755546338</c:v>
                </c:pt>
                <c:pt idx="13">
                  <c:v>199.68738825803712</c:v>
                </c:pt>
                <c:pt idx="14">
                  <c:v>169.08102896061087</c:v>
                </c:pt>
                <c:pt idx="15">
                  <c:v>62.439926220953112</c:v>
                </c:pt>
              </c:numCache>
            </c:numRef>
          </c:val>
          <c:smooth val="0"/>
          <c:extLst>
            <c:ext xmlns:c16="http://schemas.microsoft.com/office/drawing/2014/chart" uri="{C3380CC4-5D6E-409C-BE32-E72D297353CC}">
              <c16:uniqueId val="{00000004-8245-4F3D-889B-4BF39E1BCA90}"/>
            </c:ext>
          </c:extLst>
        </c:ser>
        <c:ser>
          <c:idx val="5"/>
          <c:order val="5"/>
          <c:spPr>
            <a:ln w="28575" cap="rnd">
              <a:solidFill>
                <a:schemeClr val="accent6"/>
              </a:solidFill>
              <a:round/>
            </a:ln>
            <a:effectLst/>
          </c:spPr>
          <c:marker>
            <c:symbol val="none"/>
          </c:marker>
          <c:cat>
            <c:numRef>
              <c:f>'Weekly excesses'!$A$5:$A$20</c:f>
              <c:numCache>
                <c:formatCode>d\-mmm\-yy</c:formatCode>
                <c:ptCount val="16"/>
                <c:pt idx="0">
                  <c:v>43957</c:v>
                </c:pt>
                <c:pt idx="1">
                  <c:v>43964</c:v>
                </c:pt>
                <c:pt idx="2">
                  <c:v>43971</c:v>
                </c:pt>
                <c:pt idx="3">
                  <c:v>43978</c:v>
                </c:pt>
                <c:pt idx="4">
                  <c:v>43985</c:v>
                </c:pt>
                <c:pt idx="5">
                  <c:v>43992</c:v>
                </c:pt>
                <c:pt idx="6">
                  <c:v>43999</c:v>
                </c:pt>
                <c:pt idx="7">
                  <c:v>44006</c:v>
                </c:pt>
                <c:pt idx="8">
                  <c:v>44013</c:v>
                </c:pt>
                <c:pt idx="9">
                  <c:v>44020</c:v>
                </c:pt>
                <c:pt idx="10">
                  <c:v>44027</c:v>
                </c:pt>
                <c:pt idx="11">
                  <c:v>44034</c:v>
                </c:pt>
                <c:pt idx="12">
                  <c:v>44041</c:v>
                </c:pt>
                <c:pt idx="13">
                  <c:v>44048</c:v>
                </c:pt>
                <c:pt idx="14">
                  <c:v>44055</c:v>
                </c:pt>
                <c:pt idx="15">
                  <c:v>44062</c:v>
                </c:pt>
              </c:numCache>
            </c:numRef>
          </c:cat>
          <c:val>
            <c:numRef>
              <c:f>'Weekly excesses'!$G$5:$G$20</c:f>
              <c:numCache>
                <c:formatCode>#,##0</c:formatCode>
                <c:ptCount val="16"/>
                <c:pt idx="7">
                  <c:v>5</c:v>
                </c:pt>
                <c:pt idx="8">
                  <c:v>63.626839534954911</c:v>
                </c:pt>
                <c:pt idx="9">
                  <c:v>206.41090250362561</c:v>
                </c:pt>
                <c:pt idx="10">
                  <c:v>345.86251506985525</c:v>
                </c:pt>
                <c:pt idx="11">
                  <c:v>487.84318222546494</c:v>
                </c:pt>
                <c:pt idx="12">
                  <c:v>400.3216479645489</c:v>
                </c:pt>
                <c:pt idx="13">
                  <c:v>211.95004922424096</c:v>
                </c:pt>
                <c:pt idx="14">
                  <c:v>233.70000553480259</c:v>
                </c:pt>
                <c:pt idx="15">
                  <c:v>178.50741193641454</c:v>
                </c:pt>
              </c:numCache>
            </c:numRef>
          </c:val>
          <c:smooth val="0"/>
          <c:extLst>
            <c:ext xmlns:c16="http://schemas.microsoft.com/office/drawing/2014/chart" uri="{C3380CC4-5D6E-409C-BE32-E72D297353CC}">
              <c16:uniqueId val="{00000005-8245-4F3D-889B-4BF39E1BCA90}"/>
            </c:ext>
          </c:extLst>
        </c:ser>
        <c:ser>
          <c:idx val="6"/>
          <c:order val="6"/>
          <c:spPr>
            <a:ln w="28575" cap="rnd">
              <a:solidFill>
                <a:schemeClr val="accent1">
                  <a:lumMod val="60000"/>
                </a:schemeClr>
              </a:solidFill>
              <a:round/>
            </a:ln>
            <a:effectLst/>
          </c:spPr>
          <c:marker>
            <c:symbol val="none"/>
          </c:marker>
          <c:cat>
            <c:numRef>
              <c:f>'Weekly excesses'!$A$5:$A$20</c:f>
              <c:numCache>
                <c:formatCode>d\-mmm\-yy</c:formatCode>
                <c:ptCount val="16"/>
                <c:pt idx="0">
                  <c:v>43957</c:v>
                </c:pt>
                <c:pt idx="1">
                  <c:v>43964</c:v>
                </c:pt>
                <c:pt idx="2">
                  <c:v>43971</c:v>
                </c:pt>
                <c:pt idx="3">
                  <c:v>43978</c:v>
                </c:pt>
                <c:pt idx="4">
                  <c:v>43985</c:v>
                </c:pt>
                <c:pt idx="5">
                  <c:v>43992</c:v>
                </c:pt>
                <c:pt idx="6">
                  <c:v>43999</c:v>
                </c:pt>
                <c:pt idx="7">
                  <c:v>44006</c:v>
                </c:pt>
                <c:pt idx="8">
                  <c:v>44013</c:v>
                </c:pt>
                <c:pt idx="9">
                  <c:v>44020</c:v>
                </c:pt>
                <c:pt idx="10">
                  <c:v>44027</c:v>
                </c:pt>
                <c:pt idx="11">
                  <c:v>44034</c:v>
                </c:pt>
                <c:pt idx="12">
                  <c:v>44041</c:v>
                </c:pt>
                <c:pt idx="13">
                  <c:v>44048</c:v>
                </c:pt>
                <c:pt idx="14">
                  <c:v>44055</c:v>
                </c:pt>
                <c:pt idx="15">
                  <c:v>44062</c:v>
                </c:pt>
              </c:numCache>
            </c:numRef>
          </c:cat>
          <c:val>
            <c:numRef>
              <c:f>'Weekly excesses'!$H$5:$H$20</c:f>
              <c:numCache>
                <c:formatCode>#,##0</c:formatCode>
                <c:ptCount val="16"/>
                <c:pt idx="8">
                  <c:v>5</c:v>
                </c:pt>
                <c:pt idx="9">
                  <c:v>10.15114173127904</c:v>
                </c:pt>
                <c:pt idx="10">
                  <c:v>151.04930356152212</c:v>
                </c:pt>
                <c:pt idx="11">
                  <c:v>109.47930309578859</c:v>
                </c:pt>
                <c:pt idx="12">
                  <c:v>108.52588192821531</c:v>
                </c:pt>
                <c:pt idx="13">
                  <c:v>128.09137428544483</c:v>
                </c:pt>
                <c:pt idx="14">
                  <c:v>82.174036625897628</c:v>
                </c:pt>
                <c:pt idx="15">
                  <c:v>145.47891650646409</c:v>
                </c:pt>
              </c:numCache>
            </c:numRef>
          </c:val>
          <c:smooth val="0"/>
          <c:extLst>
            <c:ext xmlns:c16="http://schemas.microsoft.com/office/drawing/2014/chart" uri="{C3380CC4-5D6E-409C-BE32-E72D297353CC}">
              <c16:uniqueId val="{00000006-8245-4F3D-889B-4BF39E1BCA90}"/>
            </c:ext>
          </c:extLst>
        </c:ser>
        <c:ser>
          <c:idx val="7"/>
          <c:order val="7"/>
          <c:spPr>
            <a:ln w="28575" cap="rnd">
              <a:solidFill>
                <a:schemeClr val="accent2">
                  <a:lumMod val="60000"/>
                </a:schemeClr>
              </a:solidFill>
              <a:round/>
            </a:ln>
            <a:effectLst/>
          </c:spPr>
          <c:marker>
            <c:symbol val="none"/>
          </c:marker>
          <c:cat>
            <c:numRef>
              <c:f>'Weekly excesses'!$A$5:$A$20</c:f>
              <c:numCache>
                <c:formatCode>d\-mmm\-yy</c:formatCode>
                <c:ptCount val="16"/>
                <c:pt idx="0">
                  <c:v>43957</c:v>
                </c:pt>
                <c:pt idx="1">
                  <c:v>43964</c:v>
                </c:pt>
                <c:pt idx="2">
                  <c:v>43971</c:v>
                </c:pt>
                <c:pt idx="3">
                  <c:v>43978</c:v>
                </c:pt>
                <c:pt idx="4">
                  <c:v>43985</c:v>
                </c:pt>
                <c:pt idx="5">
                  <c:v>43992</c:v>
                </c:pt>
                <c:pt idx="6">
                  <c:v>43999</c:v>
                </c:pt>
                <c:pt idx="7">
                  <c:v>44006</c:v>
                </c:pt>
                <c:pt idx="8">
                  <c:v>44013</c:v>
                </c:pt>
                <c:pt idx="9">
                  <c:v>44020</c:v>
                </c:pt>
                <c:pt idx="10">
                  <c:v>44027</c:v>
                </c:pt>
                <c:pt idx="11">
                  <c:v>44034</c:v>
                </c:pt>
                <c:pt idx="12">
                  <c:v>44041</c:v>
                </c:pt>
                <c:pt idx="13">
                  <c:v>44048</c:v>
                </c:pt>
                <c:pt idx="14">
                  <c:v>44055</c:v>
                </c:pt>
                <c:pt idx="15">
                  <c:v>44062</c:v>
                </c:pt>
              </c:numCache>
            </c:numRef>
          </c:cat>
          <c:val>
            <c:numRef>
              <c:f>'Weekly excesses'!$I$5:$I$20</c:f>
              <c:numCache>
                <c:formatCode>#,##0</c:formatCode>
                <c:ptCount val="16"/>
                <c:pt idx="8">
                  <c:v>29</c:v>
                </c:pt>
                <c:pt idx="9">
                  <c:v>177.05249542916727</c:v>
                </c:pt>
                <c:pt idx="10">
                  <c:v>362.25291002524693</c:v>
                </c:pt>
                <c:pt idx="11">
                  <c:v>247.87385441276967</c:v>
                </c:pt>
                <c:pt idx="12">
                  <c:v>305.53261340846893</c:v>
                </c:pt>
                <c:pt idx="13">
                  <c:v>214.95562452062552</c:v>
                </c:pt>
                <c:pt idx="14">
                  <c:v>206.36445788767605</c:v>
                </c:pt>
                <c:pt idx="15">
                  <c:v>233.86026556160778</c:v>
                </c:pt>
              </c:numCache>
            </c:numRef>
          </c:val>
          <c:smooth val="0"/>
          <c:extLst>
            <c:ext xmlns:c16="http://schemas.microsoft.com/office/drawing/2014/chart" uri="{C3380CC4-5D6E-409C-BE32-E72D297353CC}">
              <c16:uniqueId val="{00000007-8245-4F3D-889B-4BF39E1BCA90}"/>
            </c:ext>
          </c:extLst>
        </c:ser>
        <c:ser>
          <c:idx val="8"/>
          <c:order val="8"/>
          <c:spPr>
            <a:ln w="28575" cap="rnd">
              <a:solidFill>
                <a:schemeClr val="accent3">
                  <a:lumMod val="60000"/>
                </a:schemeClr>
              </a:solidFill>
              <a:round/>
            </a:ln>
            <a:effectLst/>
          </c:spPr>
          <c:marker>
            <c:symbol val="none"/>
          </c:marker>
          <c:cat>
            <c:numRef>
              <c:f>'Weekly excesses'!$A$5:$A$20</c:f>
              <c:numCache>
                <c:formatCode>d\-mmm\-yy</c:formatCode>
                <c:ptCount val="16"/>
                <c:pt idx="0">
                  <c:v>43957</c:v>
                </c:pt>
                <c:pt idx="1">
                  <c:v>43964</c:v>
                </c:pt>
                <c:pt idx="2">
                  <c:v>43971</c:v>
                </c:pt>
                <c:pt idx="3">
                  <c:v>43978</c:v>
                </c:pt>
                <c:pt idx="4">
                  <c:v>43985</c:v>
                </c:pt>
                <c:pt idx="5">
                  <c:v>43992</c:v>
                </c:pt>
                <c:pt idx="6">
                  <c:v>43999</c:v>
                </c:pt>
                <c:pt idx="7">
                  <c:v>44006</c:v>
                </c:pt>
                <c:pt idx="8">
                  <c:v>44013</c:v>
                </c:pt>
                <c:pt idx="9">
                  <c:v>44020</c:v>
                </c:pt>
                <c:pt idx="10">
                  <c:v>44027</c:v>
                </c:pt>
                <c:pt idx="11">
                  <c:v>44034</c:v>
                </c:pt>
                <c:pt idx="12">
                  <c:v>44041</c:v>
                </c:pt>
                <c:pt idx="13">
                  <c:v>44048</c:v>
                </c:pt>
                <c:pt idx="14">
                  <c:v>44055</c:v>
                </c:pt>
                <c:pt idx="15">
                  <c:v>44062</c:v>
                </c:pt>
              </c:numCache>
            </c:numRef>
          </c:cat>
          <c:val>
            <c:numRef>
              <c:f>'Weekly excesses'!$J$5:$J$20</c:f>
              <c:numCache>
                <c:formatCode>#,##0</c:formatCode>
                <c:ptCount val="16"/>
                <c:pt idx="0">
                  <c:v>35</c:v>
                </c:pt>
                <c:pt idx="1">
                  <c:v>84.065296922015023</c:v>
                </c:pt>
                <c:pt idx="2">
                  <c:v>244.87734815327428</c:v>
                </c:pt>
                <c:pt idx="3">
                  <c:v>345.55244927296644</c:v>
                </c:pt>
                <c:pt idx="4">
                  <c:v>421.96526808828833</c:v>
                </c:pt>
                <c:pt idx="5">
                  <c:v>557.01791518484913</c:v>
                </c:pt>
                <c:pt idx="6">
                  <c:v>534.64347135874095</c:v>
                </c:pt>
                <c:pt idx="7">
                  <c:v>515.88902753263267</c:v>
                </c:pt>
                <c:pt idx="8">
                  <c:v>433.31458370652445</c:v>
                </c:pt>
                <c:pt idx="9">
                  <c:v>547.14013988041631</c:v>
                </c:pt>
                <c:pt idx="10">
                  <c:v>373.71569605430818</c:v>
                </c:pt>
                <c:pt idx="11">
                  <c:v>333.51125222820008</c:v>
                </c:pt>
                <c:pt idx="12">
                  <c:v>216.94715512472237</c:v>
                </c:pt>
                <c:pt idx="13">
                  <c:v>144.85125609562544</c:v>
                </c:pt>
                <c:pt idx="14">
                  <c:v>84.054368568464042</c:v>
                </c:pt>
                <c:pt idx="15">
                  <c:v>209.2365995833535</c:v>
                </c:pt>
              </c:numCache>
            </c:numRef>
          </c:val>
          <c:smooth val="0"/>
          <c:extLst>
            <c:ext xmlns:c16="http://schemas.microsoft.com/office/drawing/2014/chart" uri="{C3380CC4-5D6E-409C-BE32-E72D297353CC}">
              <c16:uniqueId val="{00000008-8245-4F3D-889B-4BF39E1BCA90}"/>
            </c:ext>
          </c:extLst>
        </c:ser>
        <c:dLbls>
          <c:showLegendKey val="0"/>
          <c:showVal val="0"/>
          <c:showCatName val="0"/>
          <c:showSerName val="0"/>
          <c:showPercent val="0"/>
          <c:showBubbleSize val="0"/>
        </c:dLbls>
        <c:smooth val="0"/>
        <c:axId val="696748400"/>
        <c:axId val="696746432"/>
      </c:lineChart>
      <c:dateAx>
        <c:axId val="696748400"/>
        <c:scaling>
          <c:orientation val="minMax"/>
        </c:scaling>
        <c:delete val="0"/>
        <c:axPos val="b"/>
        <c:numFmt formatCode="d\-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6746432"/>
        <c:crosses val="autoZero"/>
        <c:auto val="1"/>
        <c:lblOffset val="100"/>
        <c:baseTimeUnit val="days"/>
      </c:dateAx>
      <c:valAx>
        <c:axId val="696746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6748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25 AUGUST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34)</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 September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419100</xdr:colOff>
      <xdr:row>2</xdr:row>
      <xdr:rowOff>80010</xdr:rowOff>
    </xdr:from>
    <xdr:to>
      <xdr:col>29</xdr:col>
      <xdr:colOff>45720</xdr:colOff>
      <xdr:row>19</xdr:row>
      <xdr:rowOff>99060</xdr:rowOff>
    </xdr:to>
    <xdr:graphicFrame macro="">
      <xdr:nvGraphicFramePr>
        <xdr:cNvPr id="4" name="Chart 3">
          <a:extLst>
            <a:ext uri="{FF2B5EF4-FFF2-40B4-BE49-F238E27FC236}">
              <a16:creationId xmlns:a16="http://schemas.microsoft.com/office/drawing/2014/main" id="{8AC84B36-19DF-4356-9172-0F53EDE704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ctcloud-my.sharepoint.com/personal/00192244_wf_uct_ac_za/Documents/Tempwork/Caronavirus/Weekly%20Deaths_30%20Aug_1+olds_actual_excess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A All Cause"/>
      <sheetName val="RSA UnNatural"/>
      <sheetName val="RSA Natural"/>
      <sheetName val="RSA UnNatural Females"/>
      <sheetName val="RSA UnNatural Males"/>
      <sheetName val="RSA Natural 1-59"/>
      <sheetName val="RSA Natural 60+"/>
      <sheetName val="NaturalByAge"/>
      <sheetName val="EC"/>
      <sheetName val="FS"/>
      <sheetName val="GT"/>
      <sheetName val="KZN"/>
      <sheetName val="LM"/>
      <sheetName val="MP"/>
      <sheetName val="NC"/>
      <sheetName val="NW"/>
      <sheetName val="WC"/>
      <sheetName val="NaturalByProvince"/>
      <sheetName val="Metros"/>
      <sheetName val="BUF(N)"/>
      <sheetName val="CPT(N)"/>
      <sheetName val="EKU(N)"/>
      <sheetName val="ETH(N)"/>
      <sheetName val="JHN(N)"/>
      <sheetName val="MAN(N)"/>
      <sheetName val="NMA(N)"/>
      <sheetName val="TSH(N)"/>
      <sheetName val="ByAge group"/>
      <sheetName val="Age0_4Natural"/>
      <sheetName val="Age5_19Natural"/>
      <sheetName val="Age20_39Natural"/>
      <sheetName val="Age40-59Natural"/>
      <sheetName val="Age60-69Natural"/>
      <sheetName val="Age70+Natural"/>
      <sheetName val="Predicted all-cause"/>
      <sheetName val="RSAexEC,GT,KZN,WC Natural"/>
      <sheetName val="Tables"/>
      <sheetName val="Graphs"/>
      <sheetName val="Predicted natural"/>
      <sheetName val="Weekly excesses"/>
    </sheetNames>
    <sheetDataSet>
      <sheetData sheetId="0">
        <row r="106">
          <cell r="C106">
            <v>9933.3497000000007</v>
          </cell>
        </row>
        <row r="107">
          <cell r="C107">
            <v>8728.9222000000009</v>
          </cell>
        </row>
        <row r="108">
          <cell r="C108">
            <v>8300.4473200000011</v>
          </cell>
        </row>
        <row r="109">
          <cell r="C109">
            <v>8328.8829299999998</v>
          </cell>
        </row>
        <row r="110">
          <cell r="C110">
            <v>9198.4758499999989</v>
          </cell>
        </row>
        <row r="111">
          <cell r="C111">
            <v>8740.2183400000013</v>
          </cell>
        </row>
        <row r="112">
          <cell r="C112">
            <v>8616.386410000001</v>
          </cell>
        </row>
        <row r="113">
          <cell r="C113">
            <v>8328.4758999999995</v>
          </cell>
        </row>
        <row r="114">
          <cell r="C114">
            <v>8741.1942400000007</v>
          </cell>
        </row>
        <row r="115">
          <cell r="C115">
            <v>9088.3029499999993</v>
          </cell>
        </row>
        <row r="116">
          <cell r="C116">
            <v>8593.6700199999996</v>
          </cell>
        </row>
        <row r="117">
          <cell r="C117">
            <v>8443.3684220000014</v>
          </cell>
        </row>
        <row r="118">
          <cell r="C118">
            <v>8297.9463599999999</v>
          </cell>
        </row>
        <row r="119">
          <cell r="C119">
            <v>8126.0458099999996</v>
          </cell>
        </row>
        <row r="120">
          <cell r="C120">
            <v>8189.764720000001</v>
          </cell>
        </row>
        <row r="121">
          <cell r="C121">
            <v>7999.099314</v>
          </cell>
        </row>
        <row r="122">
          <cell r="C122">
            <v>7641.8218219999999</v>
          </cell>
        </row>
        <row r="123">
          <cell r="C123">
            <v>8312.4093699999994</v>
          </cell>
        </row>
        <row r="124">
          <cell r="C124">
            <v>8479.3711999999996</v>
          </cell>
        </row>
        <row r="125">
          <cell r="C125">
            <v>8621.9600200000004</v>
          </cell>
        </row>
        <row r="126">
          <cell r="C126">
            <v>8799.0681089999998</v>
          </cell>
        </row>
        <row r="127">
          <cell r="C127">
            <v>9898.1672600000002</v>
          </cell>
        </row>
        <row r="128">
          <cell r="C128">
            <v>10185.32135</v>
          </cell>
        </row>
        <row r="129">
          <cell r="C129">
            <v>11091.778340000001</v>
          </cell>
        </row>
        <row r="130">
          <cell r="C130">
            <v>12072.78795</v>
          </cell>
        </row>
        <row r="131">
          <cell r="C131">
            <v>12657.189069999999</v>
          </cell>
        </row>
        <row r="132">
          <cell r="C132">
            <v>13968.121790000003</v>
          </cell>
        </row>
        <row r="133">
          <cell r="C133">
            <v>15125.260589999998</v>
          </cell>
        </row>
        <row r="134">
          <cell r="C134">
            <v>16416.49512</v>
          </cell>
        </row>
        <row r="135">
          <cell r="C135">
            <v>15408.732789999998</v>
          </cell>
        </row>
        <row r="136">
          <cell r="C136">
            <v>14398.713140000002</v>
          </cell>
        </row>
        <row r="137">
          <cell r="C137">
            <v>12807.53291</v>
          </cell>
        </row>
        <row r="138">
          <cell r="C138">
            <v>11697.918440000001</v>
          </cell>
        </row>
        <row r="139">
          <cell r="C139">
            <v>11791.74465260262</v>
          </cell>
        </row>
      </sheetData>
      <sheetData sheetId="1">
        <row r="106">
          <cell r="C106">
            <v>1268.9743000000001</v>
          </cell>
        </row>
        <row r="107">
          <cell r="C107">
            <v>831.82850000000008</v>
          </cell>
        </row>
        <row r="108">
          <cell r="C108">
            <v>774.16922</v>
          </cell>
        </row>
        <row r="109">
          <cell r="C109">
            <v>873.33592999999996</v>
          </cell>
        </row>
        <row r="110">
          <cell r="C110">
            <v>1146.86625</v>
          </cell>
        </row>
        <row r="111">
          <cell r="C111">
            <v>918.48644000000002</v>
          </cell>
        </row>
        <row r="112">
          <cell r="C112">
            <v>933.01621</v>
          </cell>
        </row>
        <row r="113">
          <cell r="C113">
            <v>851.94659999999999</v>
          </cell>
        </row>
        <row r="114">
          <cell r="C114">
            <v>1183.32474</v>
          </cell>
        </row>
        <row r="115">
          <cell r="C115">
            <v>1063.9419499999999</v>
          </cell>
        </row>
        <row r="116">
          <cell r="C116">
            <v>945.6433199999999</v>
          </cell>
        </row>
        <row r="117">
          <cell r="C117">
            <v>797.94212199999993</v>
          </cell>
        </row>
        <row r="118">
          <cell r="C118">
            <v>671.38535999999999</v>
          </cell>
        </row>
        <row r="119">
          <cell r="C119">
            <v>476.6946099999999</v>
          </cell>
        </row>
        <row r="120">
          <cell r="C120">
            <v>450.44421999999992</v>
          </cell>
        </row>
        <row r="121">
          <cell r="C121">
            <v>479.60171400000002</v>
          </cell>
        </row>
        <row r="122">
          <cell r="C122">
            <v>431.101022</v>
          </cell>
        </row>
        <row r="123">
          <cell r="C123">
            <v>537.14197000000001</v>
          </cell>
        </row>
        <row r="124">
          <cell r="C124">
            <v>592.05510000000004</v>
          </cell>
        </row>
        <row r="125">
          <cell r="C125">
            <v>523.43312000000003</v>
          </cell>
        </row>
        <row r="126">
          <cell r="C126">
            <v>639.44610899999998</v>
          </cell>
        </row>
        <row r="127">
          <cell r="C127">
            <v>822.43966000000012</v>
          </cell>
        </row>
        <row r="128">
          <cell r="C128">
            <v>1080.0826499999998</v>
          </cell>
        </row>
        <row r="129">
          <cell r="C129">
            <v>912.8570400000001</v>
          </cell>
        </row>
        <row r="130">
          <cell r="C130">
            <v>934.92264999999998</v>
          </cell>
        </row>
        <row r="131">
          <cell r="C131">
            <v>928.35807</v>
          </cell>
        </row>
        <row r="132">
          <cell r="C132">
            <v>967.81559000000004</v>
          </cell>
        </row>
        <row r="133">
          <cell r="C133">
            <v>857.54079000000002</v>
          </cell>
        </row>
        <row r="134">
          <cell r="C134">
            <v>810.20902000000001</v>
          </cell>
        </row>
        <row r="135">
          <cell r="C135">
            <v>789.85539000000006</v>
          </cell>
        </row>
        <row r="136">
          <cell r="C136">
            <v>801.85604000000012</v>
          </cell>
        </row>
        <row r="137">
          <cell r="C137">
            <v>785.34671000000003</v>
          </cell>
        </row>
        <row r="138">
          <cell r="C138">
            <v>827.18813999999998</v>
          </cell>
        </row>
        <row r="139">
          <cell r="C139">
            <v>1112.2804995056927</v>
          </cell>
        </row>
      </sheetData>
      <sheetData sheetId="2">
        <row r="106">
          <cell r="C106">
            <v>8664.3754000000008</v>
          </cell>
        </row>
        <row r="107">
          <cell r="C107">
            <v>7897.0937000000004</v>
          </cell>
        </row>
        <row r="108">
          <cell r="C108">
            <v>7526.2781000000014</v>
          </cell>
        </row>
        <row r="109">
          <cell r="C109">
            <v>7455.5469999999996</v>
          </cell>
        </row>
        <row r="110">
          <cell r="C110">
            <v>8051.6095999999998</v>
          </cell>
        </row>
        <row r="111">
          <cell r="C111">
            <v>7821.7319000000007</v>
          </cell>
        </row>
        <row r="112">
          <cell r="C112">
            <v>7683.3702000000003</v>
          </cell>
        </row>
        <row r="113">
          <cell r="C113">
            <v>7476.5293000000001</v>
          </cell>
        </row>
        <row r="114">
          <cell r="C114">
            <v>7557.8695000000007</v>
          </cell>
        </row>
        <row r="115">
          <cell r="C115">
            <v>8024.360999999999</v>
          </cell>
        </row>
        <row r="116">
          <cell r="C116">
            <v>7648.0267000000003</v>
          </cell>
        </row>
        <row r="117">
          <cell r="C117">
            <v>7645.4263000000019</v>
          </cell>
        </row>
        <row r="118">
          <cell r="C118">
            <v>7626.5610000000006</v>
          </cell>
        </row>
        <row r="119">
          <cell r="C119">
            <v>7649.3512000000001</v>
          </cell>
        </row>
        <row r="120">
          <cell r="C120">
            <v>7739.3205000000007</v>
          </cell>
        </row>
        <row r="121">
          <cell r="C121">
            <v>7519.4975999999997</v>
          </cell>
        </row>
        <row r="122">
          <cell r="C122">
            <v>7210.7208000000001</v>
          </cell>
        </row>
        <row r="123">
          <cell r="C123">
            <v>7775.2673999999997</v>
          </cell>
        </row>
        <row r="124">
          <cell r="C124">
            <v>7887.3161</v>
          </cell>
          <cell r="J124">
            <v>58</v>
          </cell>
          <cell r="K124">
            <v>206</v>
          </cell>
        </row>
        <row r="125">
          <cell r="C125">
            <v>8098.5268999999998</v>
          </cell>
          <cell r="J125">
            <v>347.81113374629513</v>
          </cell>
        </row>
        <row r="126">
          <cell r="C126">
            <v>8159.6220000000003</v>
          </cell>
          <cell r="J126">
            <v>299.62463362986364</v>
          </cell>
        </row>
        <row r="127">
          <cell r="C127">
            <v>9075.7276000000002</v>
          </cell>
          <cell r="J127">
            <v>773.43492394333953</v>
          </cell>
        </row>
        <row r="128">
          <cell r="C128">
            <v>9105.2386999999999</v>
          </cell>
          <cell r="J128">
            <v>-1.8438011905545864</v>
          </cell>
        </row>
        <row r="129">
          <cell r="C129">
            <v>10178.9213</v>
          </cell>
          <cell r="J129">
            <v>924.04621651356683</v>
          </cell>
        </row>
        <row r="130">
          <cell r="C130">
            <v>11137.865299999999</v>
          </cell>
          <cell r="J130">
            <v>1720.8035462634889</v>
          </cell>
        </row>
        <row r="131">
          <cell r="C131">
            <v>11728.830999999998</v>
          </cell>
          <cell r="J131">
            <v>2465.3342611156513</v>
          </cell>
        </row>
        <row r="132">
          <cell r="C132">
            <v>13000.306200000003</v>
          </cell>
          <cell r="J132">
            <v>3890.3744759678193</v>
          </cell>
        </row>
        <row r="133">
          <cell r="C133">
            <v>14267.719799999999</v>
          </cell>
          <cell r="J133">
            <v>5311.3530908199791</v>
          </cell>
        </row>
        <row r="134">
          <cell r="C134">
            <v>15606.286100000001</v>
          </cell>
          <cell r="J134">
            <v>6803.4844056721449</v>
          </cell>
        </row>
        <row r="135">
          <cell r="C135">
            <v>14618.877399999998</v>
          </cell>
          <cell r="J135">
            <v>5969.6407205243049</v>
          </cell>
        </row>
        <row r="136">
          <cell r="C136">
            <v>13596.857100000001</v>
          </cell>
          <cell r="J136">
            <v>4885.7217963943276</v>
          </cell>
        </row>
        <row r="137">
          <cell r="C137">
            <v>12022.1862</v>
          </cell>
          <cell r="J137">
            <v>3159.387522765519</v>
          </cell>
        </row>
        <row r="138">
          <cell r="C138">
            <v>10870.730300000001</v>
          </cell>
          <cell r="J138">
            <v>2298.3328659987146</v>
          </cell>
        </row>
        <row r="139">
          <cell r="C139">
            <v>10679.464153096927</v>
          </cell>
          <cell r="J139">
            <v>2370.5428445417765</v>
          </cell>
        </row>
      </sheetData>
      <sheetData sheetId="3"/>
      <sheetData sheetId="4"/>
      <sheetData sheetId="5"/>
      <sheetData sheetId="6"/>
      <sheetData sheetId="7"/>
      <sheetData sheetId="8">
        <row r="124">
          <cell r="C124">
            <v>1289.94</v>
          </cell>
        </row>
        <row r="125">
          <cell r="C125">
            <v>1295.0999999999999</v>
          </cell>
        </row>
        <row r="126">
          <cell r="C126">
            <v>1411.17</v>
          </cell>
        </row>
        <row r="127">
          <cell r="C127">
            <v>1563.96</v>
          </cell>
        </row>
        <row r="128">
          <cell r="C128">
            <v>1570.89</v>
          </cell>
          <cell r="J128">
            <v>50</v>
          </cell>
          <cell r="K128">
            <v>138</v>
          </cell>
        </row>
        <row r="129">
          <cell r="C129">
            <v>1875.84</v>
          </cell>
          <cell r="J129">
            <v>348.97084481338175</v>
          </cell>
        </row>
        <row r="130">
          <cell r="C130">
            <v>2062.11</v>
          </cell>
          <cell r="J130">
            <v>607.90029632242408</v>
          </cell>
        </row>
        <row r="131">
          <cell r="C131">
            <v>2266.2199999999998</v>
          </cell>
          <cell r="J131">
            <v>881.58056018453294</v>
          </cell>
        </row>
        <row r="132">
          <cell r="C132">
            <v>2751.47</v>
          </cell>
          <cell r="J132">
            <v>1372.9192007869749</v>
          </cell>
        </row>
        <row r="133">
          <cell r="C133">
            <v>2840.42</v>
          </cell>
          <cell r="J133">
            <v>1498.1714770111014</v>
          </cell>
        </row>
        <row r="134">
          <cell r="C134">
            <v>2889.33</v>
          </cell>
          <cell r="J134">
            <v>1583.3837532352275</v>
          </cell>
        </row>
        <row r="135">
          <cell r="C135">
            <v>2496.91</v>
          </cell>
          <cell r="J135">
            <v>1227.2660294593534</v>
          </cell>
        </row>
        <row r="136">
          <cell r="C136">
            <v>2203.36</v>
          </cell>
          <cell r="J136">
            <v>877.75922315868206</v>
          </cell>
        </row>
        <row r="137">
          <cell r="C137">
            <v>1856.41</v>
          </cell>
          <cell r="J137">
            <v>489.22674091182898</v>
          </cell>
        </row>
        <row r="138">
          <cell r="C138">
            <v>1643.47</v>
          </cell>
          <cell r="J138">
            <v>318.60250969959998</v>
          </cell>
        </row>
        <row r="139">
          <cell r="C139">
            <v>1697.1175279131564</v>
          </cell>
          <cell r="J139">
            <v>382.64687091828796</v>
          </cell>
        </row>
      </sheetData>
      <sheetData sheetId="9">
        <row r="124">
          <cell r="C124">
            <v>460.87939999999998</v>
          </cell>
        </row>
        <row r="125">
          <cell r="C125">
            <v>478.82580000000002</v>
          </cell>
        </row>
        <row r="126">
          <cell r="C126">
            <v>455.95670000000001</v>
          </cell>
        </row>
        <row r="127">
          <cell r="C127">
            <v>530.90689999999995</v>
          </cell>
        </row>
        <row r="128">
          <cell r="C128">
            <v>567.28229999999996</v>
          </cell>
        </row>
        <row r="129">
          <cell r="C129">
            <v>566.14909999999998</v>
          </cell>
        </row>
        <row r="130">
          <cell r="C130">
            <v>587.94979999999998</v>
          </cell>
        </row>
        <row r="131">
          <cell r="C131">
            <v>549.61680000000001</v>
          </cell>
          <cell r="J131">
            <v>0</v>
          </cell>
          <cell r="K131">
            <v>8</v>
          </cell>
        </row>
        <row r="132">
          <cell r="C132">
            <v>659.09939999999995</v>
          </cell>
          <cell r="J132">
            <v>106.42563598992774</v>
          </cell>
        </row>
        <row r="133">
          <cell r="C133">
            <v>729.58510000000001</v>
          </cell>
          <cell r="J133">
            <v>202.64147079719373</v>
          </cell>
        </row>
        <row r="134">
          <cell r="C134">
            <v>953.57920000000001</v>
          </cell>
          <cell r="J134">
            <v>452.36570560445966</v>
          </cell>
        </row>
        <row r="135">
          <cell r="C135">
            <v>1039.8599999999999</v>
          </cell>
          <cell r="J135">
            <v>564.37664041172548</v>
          </cell>
        </row>
        <row r="136">
          <cell r="C136">
            <v>1025.49</v>
          </cell>
          <cell r="J136">
            <v>528.93051528741603</v>
          </cell>
        </row>
        <row r="137">
          <cell r="C137">
            <v>933.00120000000004</v>
          </cell>
          <cell r="J137">
            <v>459.47694884010468</v>
          </cell>
        </row>
        <row r="138">
          <cell r="C138">
            <v>808.7423</v>
          </cell>
          <cell r="J138">
            <v>340.2474698108075</v>
          </cell>
        </row>
        <row r="139">
          <cell r="C139">
            <v>779.8603009404361</v>
          </cell>
          <cell r="J139">
            <v>318.63335908538511</v>
          </cell>
        </row>
      </sheetData>
      <sheetData sheetId="10">
        <row r="124">
          <cell r="C124">
            <v>1354.58</v>
          </cell>
        </row>
        <row r="125">
          <cell r="C125">
            <v>1352.18</v>
          </cell>
        </row>
        <row r="126">
          <cell r="C126">
            <v>1406.51</v>
          </cell>
        </row>
        <row r="127">
          <cell r="C127">
            <v>1501.47</v>
          </cell>
        </row>
        <row r="128">
          <cell r="C128">
            <v>1438.3</v>
          </cell>
        </row>
        <row r="129">
          <cell r="C129">
            <v>1772.48</v>
          </cell>
          <cell r="J129">
            <v>30</v>
          </cell>
          <cell r="K129">
            <v>86</v>
          </cell>
        </row>
        <row r="130">
          <cell r="C130">
            <v>2231.86</v>
          </cell>
          <cell r="J130">
            <v>436.00262710382276</v>
          </cell>
        </row>
        <row r="131">
          <cell r="C131">
            <v>2645.88</v>
          </cell>
          <cell r="J131">
            <v>1001.1879362018556</v>
          </cell>
        </row>
        <row r="132">
          <cell r="C132">
            <v>2975.76</v>
          </cell>
          <cell r="J132">
            <v>1372.5151562869162</v>
          </cell>
        </row>
        <row r="133">
          <cell r="C133">
            <v>3422.57</v>
          </cell>
          <cell r="J133">
            <v>1845.7568872529541</v>
          </cell>
        </row>
        <row r="134">
          <cell r="C134">
            <v>3594.21</v>
          </cell>
          <cell r="J134">
            <v>2043.828618218992</v>
          </cell>
        </row>
        <row r="135">
          <cell r="C135">
            <v>3111.73</v>
          </cell>
          <cell r="J135">
            <v>1587.7803491850298</v>
          </cell>
        </row>
        <row r="136">
          <cell r="C136">
            <v>2697.93</v>
          </cell>
          <cell r="J136">
            <v>1175.7070580124744</v>
          </cell>
        </row>
        <row r="137">
          <cell r="C137">
            <v>2217.7199999999998</v>
          </cell>
          <cell r="J137">
            <v>737.87820361473769</v>
          </cell>
        </row>
        <row r="138">
          <cell r="C138">
            <v>1943.31</v>
          </cell>
          <cell r="J138">
            <v>547.58303293307063</v>
          </cell>
        </row>
        <row r="139">
          <cell r="C139">
            <v>1891.6744562594849</v>
          </cell>
          <cell r="J139">
            <v>533.15270509864172</v>
          </cell>
        </row>
      </sheetData>
      <sheetData sheetId="11">
        <row r="124">
          <cell r="C124">
            <v>1464.5</v>
          </cell>
        </row>
        <row r="125">
          <cell r="C125">
            <v>1460.42</v>
          </cell>
        </row>
        <row r="126">
          <cell r="C126">
            <v>1441.08</v>
          </cell>
        </row>
        <row r="127">
          <cell r="C127">
            <v>1589.02</v>
          </cell>
        </row>
        <row r="128">
          <cell r="C128">
            <v>1586.04</v>
          </cell>
        </row>
        <row r="129">
          <cell r="C129">
            <v>1677.09</v>
          </cell>
          <cell r="J129">
            <v>11</v>
          </cell>
          <cell r="K129">
            <v>73</v>
          </cell>
        </row>
        <row r="130">
          <cell r="C130">
            <v>1807.82</v>
          </cell>
          <cell r="J130">
            <v>33.952315080769722</v>
          </cell>
        </row>
        <row r="131">
          <cell r="C131">
            <v>1867.46</v>
          </cell>
          <cell r="J131">
            <v>192.47900310104001</v>
          </cell>
        </row>
        <row r="132">
          <cell r="C132">
            <v>2169.34</v>
          </cell>
          <cell r="J132">
            <v>382.80293148184546</v>
          </cell>
        </row>
        <row r="133">
          <cell r="C133">
            <v>2483.09</v>
          </cell>
          <cell r="J133">
            <v>845.58927174765336</v>
          </cell>
        </row>
        <row r="134">
          <cell r="C134">
            <v>3014.88</v>
          </cell>
          <cell r="J134">
            <v>1290.4774724190945</v>
          </cell>
        </row>
        <row r="135">
          <cell r="C135">
            <v>2973.8</v>
          </cell>
          <cell r="J135">
            <v>1241.5131186952594</v>
          </cell>
        </row>
        <row r="136">
          <cell r="C136">
            <v>2852.47</v>
          </cell>
          <cell r="J136">
            <v>1148.6770696093295</v>
          </cell>
        </row>
        <row r="137">
          <cell r="C137">
            <v>2441.09</v>
          </cell>
          <cell r="J137">
            <v>721.34332677609109</v>
          </cell>
        </row>
        <row r="138">
          <cell r="C138">
            <v>2137.87</v>
          </cell>
          <cell r="J138">
            <v>462.62102641904721</v>
          </cell>
        </row>
        <row r="139">
          <cell r="C139">
            <v>2003.7573626029257</v>
          </cell>
          <cell r="J139">
            <v>340.92529081017756</v>
          </cell>
        </row>
      </sheetData>
      <sheetData sheetId="12">
        <row r="124">
          <cell r="C124">
            <v>990.76750000000004</v>
          </cell>
        </row>
        <row r="125">
          <cell r="C125">
            <v>1004.54</v>
          </cell>
        </row>
        <row r="126">
          <cell r="C126">
            <v>942.31650000000002</v>
          </cell>
        </row>
        <row r="127">
          <cell r="C127">
            <v>1030.03</v>
          </cell>
        </row>
        <row r="128">
          <cell r="C128">
            <v>1029.6600000000001</v>
          </cell>
        </row>
        <row r="129">
          <cell r="C129">
            <v>1132.33</v>
          </cell>
        </row>
        <row r="130">
          <cell r="C130">
            <v>1147.1199999999999</v>
          </cell>
        </row>
        <row r="131">
          <cell r="C131">
            <v>1127.33</v>
          </cell>
          <cell r="J131">
            <v>5</v>
          </cell>
          <cell r="K131">
            <v>10</v>
          </cell>
        </row>
        <row r="132">
          <cell r="C132">
            <v>1192.3499999999999</v>
          </cell>
          <cell r="J132">
            <v>93.039184745168313</v>
          </cell>
        </row>
        <row r="133">
          <cell r="C133">
            <v>1226.1500000000001</v>
          </cell>
          <cell r="J133">
            <v>129.24282544774223</v>
          </cell>
        </row>
        <row r="134">
          <cell r="C134">
            <v>1374.69</v>
          </cell>
          <cell r="J134">
            <v>280.18646615031594</v>
          </cell>
        </row>
        <row r="135">
          <cell r="C135">
            <v>1343.62</v>
          </cell>
          <cell r="J135">
            <v>251.52010685288951</v>
          </cell>
        </row>
        <row r="136">
          <cell r="C136">
            <v>1304.48</v>
          </cell>
          <cell r="J136">
            <v>214.78374755546338</v>
          </cell>
        </row>
        <row r="137">
          <cell r="C137">
            <v>1286.98</v>
          </cell>
          <cell r="J137">
            <v>199.68738825803712</v>
          </cell>
        </row>
        <row r="138">
          <cell r="C138">
            <v>1253.97</v>
          </cell>
          <cell r="J138">
            <v>169.08102896061087</v>
          </cell>
        </row>
        <row r="139">
          <cell r="C139">
            <v>1144.9252565577681</v>
          </cell>
          <cell r="J139">
            <v>62.439926220953112</v>
          </cell>
        </row>
      </sheetData>
      <sheetData sheetId="13">
        <row r="124">
          <cell r="C124">
            <v>715.94090000000006</v>
          </cell>
        </row>
        <row r="125">
          <cell r="C125">
            <v>743.11360000000002</v>
          </cell>
        </row>
        <row r="126">
          <cell r="C126">
            <v>650.39359999999999</v>
          </cell>
        </row>
        <row r="127">
          <cell r="C127">
            <v>763.21759999999995</v>
          </cell>
        </row>
        <row r="128">
          <cell r="C128">
            <v>772.88130000000001</v>
          </cell>
        </row>
        <row r="129">
          <cell r="C129">
            <v>727.56889999999999</v>
          </cell>
        </row>
        <row r="130">
          <cell r="C130">
            <v>860.90179999999998</v>
          </cell>
        </row>
        <row r="131">
          <cell r="C131">
            <v>852.3963</v>
          </cell>
          <cell r="J131">
            <v>5</v>
          </cell>
          <cell r="K131">
            <v>7</v>
          </cell>
        </row>
        <row r="132">
          <cell r="C132">
            <v>918.43269999999995</v>
          </cell>
          <cell r="J132">
            <v>63.626839534954911</v>
          </cell>
        </row>
        <row r="133">
          <cell r="C133">
            <v>1013.41</v>
          </cell>
          <cell r="J133">
            <v>206.41090250362561</v>
          </cell>
        </row>
        <row r="134">
          <cell r="C134">
            <v>1204.42</v>
          </cell>
          <cell r="J134">
            <v>345.86251506985525</v>
          </cell>
        </row>
        <row r="135">
          <cell r="C135">
            <v>1251.73</v>
          </cell>
          <cell r="J135">
            <v>487.84318222546494</v>
          </cell>
        </row>
        <row r="136">
          <cell r="C136">
            <v>1180.1099999999999</v>
          </cell>
          <cell r="J136">
            <v>400.3216479645489</v>
          </cell>
        </row>
        <row r="137">
          <cell r="C137">
            <v>1027.3399999999999</v>
          </cell>
          <cell r="J137">
            <v>211.95004922424096</v>
          </cell>
        </row>
        <row r="138">
          <cell r="C138">
            <v>982.79909999999995</v>
          </cell>
          <cell r="J138">
            <v>233.70000553480259</v>
          </cell>
        </row>
        <row r="139">
          <cell r="C139">
            <v>932.9771079125502</v>
          </cell>
          <cell r="J139">
            <v>178.50741193641454</v>
          </cell>
        </row>
      </sheetData>
      <sheetData sheetId="14">
        <row r="124">
          <cell r="C124">
            <v>229.1687</v>
          </cell>
        </row>
        <row r="125">
          <cell r="C125">
            <v>214.54259999999999</v>
          </cell>
        </row>
        <row r="126">
          <cell r="C126">
            <v>208.62790000000001</v>
          </cell>
        </row>
        <row r="127">
          <cell r="C127">
            <v>251.3322</v>
          </cell>
        </row>
        <row r="128">
          <cell r="C128">
            <v>247.2602</v>
          </cell>
        </row>
        <row r="129">
          <cell r="C129">
            <v>286.91460000000001</v>
          </cell>
        </row>
        <row r="130">
          <cell r="C130">
            <v>292.5095</v>
          </cell>
        </row>
        <row r="131">
          <cell r="C131">
            <v>238.05950000000001</v>
          </cell>
        </row>
        <row r="132">
          <cell r="C132">
            <v>276.1164</v>
          </cell>
          <cell r="J132">
            <v>5</v>
          </cell>
          <cell r="K132">
            <v>6</v>
          </cell>
        </row>
        <row r="133">
          <cell r="C133">
            <v>259.8621</v>
          </cell>
          <cell r="J133">
            <v>10.15114173127904</v>
          </cell>
        </row>
        <row r="134">
          <cell r="C134">
            <v>369.7912</v>
          </cell>
          <cell r="J134">
            <v>151.04930356152212</v>
          </cell>
        </row>
        <row r="135">
          <cell r="C135">
            <v>325.4513</v>
          </cell>
          <cell r="J135">
            <v>109.47930309578859</v>
          </cell>
        </row>
        <row r="136">
          <cell r="C136">
            <v>328.7183</v>
          </cell>
          <cell r="J136">
            <v>108.52588192821531</v>
          </cell>
        </row>
        <row r="137">
          <cell r="C137">
            <v>401.07859999999999</v>
          </cell>
          <cell r="J137">
            <v>128.09137428544483</v>
          </cell>
        </row>
        <row r="138">
          <cell r="C138">
            <v>335.08049999999997</v>
          </cell>
          <cell r="J138">
            <v>82.174036625897628</v>
          </cell>
        </row>
        <row r="139">
          <cell r="C139">
            <v>366.22929931579785</v>
          </cell>
          <cell r="J139">
            <v>145.47891650646409</v>
          </cell>
        </row>
      </sheetData>
      <sheetData sheetId="15">
        <row r="124">
          <cell r="C124">
            <v>541.56849999999997</v>
          </cell>
        </row>
        <row r="125">
          <cell r="C125">
            <v>581.78189999999995</v>
          </cell>
        </row>
        <row r="126">
          <cell r="C126">
            <v>530.77729999999997</v>
          </cell>
        </row>
        <row r="127">
          <cell r="C127">
            <v>626.21090000000004</v>
          </cell>
        </row>
        <row r="128">
          <cell r="C128">
            <v>564.54489999999998</v>
          </cell>
        </row>
        <row r="129">
          <cell r="C129">
            <v>682.88869999999997</v>
          </cell>
        </row>
        <row r="130">
          <cell r="C130">
            <v>720.42420000000004</v>
          </cell>
        </row>
        <row r="131">
          <cell r="C131">
            <v>781.5684</v>
          </cell>
        </row>
        <row r="132">
          <cell r="C132">
            <v>748.1277</v>
          </cell>
          <cell r="J132">
            <v>29</v>
          </cell>
          <cell r="K132">
            <v>36</v>
          </cell>
        </row>
        <row r="133">
          <cell r="C133">
            <v>877.31259999999997</v>
          </cell>
          <cell r="J133">
            <v>177.05249542916727</v>
          </cell>
        </row>
        <row r="134">
          <cell r="C134">
            <v>971.60569999999996</v>
          </cell>
          <cell r="J134">
            <v>362.25291002524693</v>
          </cell>
        </row>
        <row r="135">
          <cell r="C135">
            <v>890.31610000000001</v>
          </cell>
          <cell r="J135">
            <v>247.87385441276967</v>
          </cell>
        </row>
        <row r="136">
          <cell r="C136">
            <v>883.80880000000002</v>
          </cell>
          <cell r="J136">
            <v>305.53261340846893</v>
          </cell>
        </row>
        <row r="137">
          <cell r="C137">
            <v>789.46640000000002</v>
          </cell>
          <cell r="J137">
            <v>214.95562452062552</v>
          </cell>
        </row>
        <row r="138">
          <cell r="C138">
            <v>786.68989999999997</v>
          </cell>
          <cell r="J138">
            <v>206.36445788767605</v>
          </cell>
        </row>
        <row r="139">
          <cell r="C139">
            <v>768.4500822873182</v>
          </cell>
          <cell r="J139">
            <v>233.86026556160778</v>
          </cell>
        </row>
      </sheetData>
      <sheetData sheetId="16">
        <row r="124">
          <cell r="C124">
            <v>839.97109999999998</v>
          </cell>
          <cell r="J124">
            <v>35</v>
          </cell>
          <cell r="K124">
            <v>106</v>
          </cell>
        </row>
        <row r="125">
          <cell r="C125">
            <v>968.02300000000002</v>
          </cell>
          <cell r="J125">
            <v>84.065296922015023</v>
          </cell>
        </row>
        <row r="126">
          <cell r="C126">
            <v>1112.79</v>
          </cell>
          <cell r="J126">
            <v>244.87734815327428</v>
          </cell>
        </row>
        <row r="127">
          <cell r="C127">
            <v>1219.58</v>
          </cell>
          <cell r="J127">
            <v>345.55244927296644</v>
          </cell>
        </row>
        <row r="128">
          <cell r="C128">
            <v>1328.38</v>
          </cell>
          <cell r="J128">
            <v>421.96526808828833</v>
          </cell>
        </row>
        <row r="129">
          <cell r="C129">
            <v>1457.66</v>
          </cell>
          <cell r="J129">
            <v>557.01791518484913</v>
          </cell>
        </row>
        <row r="130">
          <cell r="C130">
            <v>1427.17</v>
          </cell>
          <cell r="J130">
            <v>534.64347135874095</v>
          </cell>
        </row>
        <row r="131">
          <cell r="C131">
            <v>1400.3</v>
          </cell>
          <cell r="J131">
            <v>515.88902753263267</v>
          </cell>
        </row>
        <row r="132">
          <cell r="C132">
            <v>1309.6099999999999</v>
          </cell>
          <cell r="J132">
            <v>433.31458370652445</v>
          </cell>
        </row>
        <row r="133">
          <cell r="C133">
            <v>1415.32</v>
          </cell>
          <cell r="J133">
            <v>547.14013988041631</v>
          </cell>
        </row>
        <row r="134">
          <cell r="C134">
            <v>1233.78</v>
          </cell>
          <cell r="J134">
            <v>373.71569605430818</v>
          </cell>
        </row>
        <row r="135">
          <cell r="C135">
            <v>1185.46</v>
          </cell>
          <cell r="J135">
            <v>333.51125222820008</v>
          </cell>
        </row>
        <row r="136">
          <cell r="C136">
            <v>1120.49</v>
          </cell>
          <cell r="J136">
            <v>216.94715512472237</v>
          </cell>
        </row>
        <row r="137">
          <cell r="C137">
            <v>1069.0999999999999</v>
          </cell>
          <cell r="J137">
            <v>144.85125609562544</v>
          </cell>
        </row>
        <row r="138">
          <cell r="C138">
            <v>978.79849999999999</v>
          </cell>
          <cell r="J138">
            <v>84.054368568464042</v>
          </cell>
        </row>
        <row r="139">
          <cell r="C139">
            <v>1094.4727593074922</v>
          </cell>
          <cell r="J139">
            <v>209.2365995833535</v>
          </cell>
        </row>
      </sheetData>
      <sheetData sheetId="17"/>
      <sheetData sheetId="18"/>
      <sheetData sheetId="19">
        <row r="106">
          <cell r="C106">
            <v>162.2431</v>
          </cell>
        </row>
        <row r="107">
          <cell r="C107">
            <v>127.2132</v>
          </cell>
        </row>
        <row r="108">
          <cell r="C108">
            <v>137.77879999999999</v>
          </cell>
        </row>
        <row r="109">
          <cell r="C109">
            <v>135.7824</v>
          </cell>
        </row>
        <row r="110">
          <cell r="C110">
            <v>141.1369</v>
          </cell>
        </row>
        <row r="111">
          <cell r="C111">
            <v>160.23740000000001</v>
          </cell>
        </row>
        <row r="112">
          <cell r="C112">
            <v>148.1619</v>
          </cell>
        </row>
        <row r="113">
          <cell r="C113">
            <v>113.825</v>
          </cell>
        </row>
        <row r="114">
          <cell r="C114">
            <v>129.40780000000001</v>
          </cell>
        </row>
        <row r="115">
          <cell r="C115">
            <v>140.358</v>
          </cell>
        </row>
        <row r="116">
          <cell r="C116">
            <v>103.3456</v>
          </cell>
        </row>
        <row r="117">
          <cell r="C117">
            <v>126.6112</v>
          </cell>
        </row>
        <row r="118">
          <cell r="C118">
            <v>124.46</v>
          </cell>
        </row>
        <row r="119">
          <cell r="C119">
            <v>113.104</v>
          </cell>
        </row>
        <row r="120">
          <cell r="C120">
            <v>131.86699999999999</v>
          </cell>
        </row>
        <row r="121">
          <cell r="C121">
            <v>129.86420000000001</v>
          </cell>
        </row>
        <row r="122">
          <cell r="C122">
            <v>130.96799999999999</v>
          </cell>
        </row>
        <row r="123">
          <cell r="C123">
            <v>110.8329</v>
          </cell>
        </row>
        <row r="124">
          <cell r="C124">
            <v>97.97587</v>
          </cell>
        </row>
        <row r="125">
          <cell r="C125">
            <v>93.476349999999996</v>
          </cell>
        </row>
        <row r="126">
          <cell r="C126">
            <v>90.601889999999997</v>
          </cell>
        </row>
        <row r="127">
          <cell r="C127">
            <v>120.0701</v>
          </cell>
        </row>
        <row r="128">
          <cell r="C128">
            <v>116.11450000000001</v>
          </cell>
          <cell r="J128">
            <v>6.8965517241379306</v>
          </cell>
          <cell r="K128">
            <v>19.03448275862069</v>
          </cell>
        </row>
        <row r="129">
          <cell r="C129">
            <v>158.67400000000001</v>
          </cell>
          <cell r="J129">
            <v>49.948795956512441</v>
          </cell>
        </row>
        <row r="130">
          <cell r="C130">
            <v>213.64930000000001</v>
          </cell>
          <cell r="J130">
            <v>105.41684018888695</v>
          </cell>
        </row>
        <row r="131">
          <cell r="C131">
            <v>283.29109999999997</v>
          </cell>
          <cell r="J131">
            <v>175.55138442126142</v>
          </cell>
        </row>
        <row r="132">
          <cell r="C132">
            <v>225.18690000000001</v>
          </cell>
          <cell r="J132">
            <v>117.93992865363596</v>
          </cell>
        </row>
        <row r="133">
          <cell r="C133">
            <v>231.97559999999999</v>
          </cell>
          <cell r="J133">
            <v>125.22137288601044</v>
          </cell>
        </row>
        <row r="134">
          <cell r="C134">
            <v>360.71609999999998</v>
          </cell>
          <cell r="J134">
            <v>254.45461711838493</v>
          </cell>
        </row>
        <row r="135">
          <cell r="C135">
            <v>215.858</v>
          </cell>
          <cell r="J135">
            <v>110.08926135075946</v>
          </cell>
        </row>
        <row r="136">
          <cell r="C136">
            <v>221.02529999999999</v>
          </cell>
          <cell r="J136">
            <v>100.50095134856566</v>
          </cell>
        </row>
        <row r="137">
          <cell r="C137">
            <v>168.7381</v>
          </cell>
          <cell r="J137">
            <v>44.677210847458767</v>
          </cell>
        </row>
        <row r="138">
          <cell r="C138">
            <v>162.96520000000001</v>
          </cell>
          <cell r="J138">
            <v>41.529149426638824</v>
          </cell>
        </row>
        <row r="139">
          <cell r="C139">
            <v>136.51463773226905</v>
          </cell>
          <cell r="J139">
            <v>10.456180277779382</v>
          </cell>
        </row>
      </sheetData>
      <sheetData sheetId="20">
        <row r="106">
          <cell r="C106">
            <v>466.83420000000001</v>
          </cell>
        </row>
        <row r="107">
          <cell r="C107">
            <v>501.71109999999999</v>
          </cell>
        </row>
        <row r="108">
          <cell r="C108">
            <v>474.93040000000002</v>
          </cell>
        </row>
        <row r="109">
          <cell r="C109">
            <v>510.96929999999998</v>
          </cell>
        </row>
        <row r="110">
          <cell r="C110">
            <v>551.30219999999997</v>
          </cell>
        </row>
        <row r="111">
          <cell r="C111">
            <v>487.85629999999998</v>
          </cell>
        </row>
        <row r="112">
          <cell r="C112">
            <v>461.4</v>
          </cell>
        </row>
        <row r="113">
          <cell r="C113">
            <v>458.44420000000002</v>
          </cell>
        </row>
        <row r="114">
          <cell r="C114">
            <v>467.73950000000002</v>
          </cell>
        </row>
        <row r="115">
          <cell r="C115">
            <v>479.58069999999998</v>
          </cell>
        </row>
        <row r="116">
          <cell r="C116">
            <v>490.65249999999997</v>
          </cell>
        </row>
        <row r="117">
          <cell r="C117">
            <v>496.9631</v>
          </cell>
        </row>
        <row r="118">
          <cell r="C118">
            <v>493.72289999999998</v>
          </cell>
        </row>
        <row r="119">
          <cell r="C119">
            <v>511.32810000000001</v>
          </cell>
        </row>
        <row r="120">
          <cell r="C120">
            <v>497.9409</v>
          </cell>
        </row>
        <row r="121">
          <cell r="C121">
            <v>490.75740000000002</v>
          </cell>
        </row>
        <row r="122">
          <cell r="C122">
            <v>480.69499999999999</v>
          </cell>
        </row>
        <row r="123">
          <cell r="C123">
            <v>488.46839999999997</v>
          </cell>
        </row>
        <row r="124">
          <cell r="C124">
            <v>538.30539999999996</v>
          </cell>
          <cell r="J124">
            <v>30</v>
          </cell>
          <cell r="K124">
            <v>90</v>
          </cell>
        </row>
        <row r="125">
          <cell r="C125">
            <v>657.18690000000004</v>
          </cell>
          <cell r="J125">
            <v>122.45631389363598</v>
          </cell>
        </row>
        <row r="126">
          <cell r="C126">
            <v>792.7364</v>
          </cell>
          <cell r="J126">
            <v>294.07590627891432</v>
          </cell>
        </row>
        <row r="127">
          <cell r="C127">
            <v>815.56299999999999</v>
          </cell>
          <cell r="J127">
            <v>307.09666181531111</v>
          </cell>
        </row>
        <row r="128">
          <cell r="C128">
            <v>931.90039999999999</v>
          </cell>
          <cell r="J128">
            <v>392.9846497448217</v>
          </cell>
        </row>
        <row r="129">
          <cell r="C129">
            <v>972.72029999999995</v>
          </cell>
          <cell r="J129">
            <v>434.59613616193303</v>
          </cell>
        </row>
        <row r="130">
          <cell r="C130">
            <v>939.85829999999999</v>
          </cell>
          <cell r="J130">
            <v>402.52572257904444</v>
          </cell>
        </row>
        <row r="131">
          <cell r="C131">
            <v>894.72389999999996</v>
          </cell>
          <cell r="J131">
            <v>358.18290899615579</v>
          </cell>
        </row>
        <row r="132">
          <cell r="C132">
            <v>877.76940000000002</v>
          </cell>
          <cell r="J132">
            <v>342.01999541326722</v>
          </cell>
        </row>
        <row r="133">
          <cell r="C133">
            <v>884.51800000000003</v>
          </cell>
          <cell r="J133">
            <v>349.56018183037861</v>
          </cell>
        </row>
        <row r="134">
          <cell r="C134">
            <v>752.15440000000001</v>
          </cell>
          <cell r="J134">
            <v>217.98816824748997</v>
          </cell>
        </row>
        <row r="135">
          <cell r="C135">
            <v>732.48749999999995</v>
          </cell>
          <cell r="J135">
            <v>199.11285466460095</v>
          </cell>
        </row>
        <row r="136">
          <cell r="C136">
            <v>689.60159999999996</v>
          </cell>
          <cell r="J136">
            <v>134.50774780010499</v>
          </cell>
        </row>
        <row r="137">
          <cell r="C137">
            <v>651.59379999999999</v>
          </cell>
          <cell r="J137">
            <v>96.852400722296011</v>
          </cell>
        </row>
        <row r="138">
          <cell r="C138">
            <v>561.8809</v>
          </cell>
          <cell r="J138">
            <v>14.709053635509576</v>
          </cell>
        </row>
        <row r="139">
          <cell r="C139">
            <v>631.55505622206283</v>
          </cell>
          <cell r="J139">
            <v>89.846313507043305</v>
          </cell>
        </row>
      </sheetData>
      <sheetData sheetId="21">
        <row r="106">
          <cell r="C106">
            <v>390.50310000000002</v>
          </cell>
        </row>
        <row r="107">
          <cell r="C107">
            <v>372.80430000000001</v>
          </cell>
        </row>
        <row r="108">
          <cell r="C108">
            <v>365.32220000000001</v>
          </cell>
        </row>
        <row r="109">
          <cell r="C109">
            <v>392.77120000000002</v>
          </cell>
        </row>
        <row r="110">
          <cell r="C110">
            <v>383.48379999999997</v>
          </cell>
        </row>
        <row r="111">
          <cell r="C111">
            <v>372.30610000000001</v>
          </cell>
        </row>
        <row r="112">
          <cell r="C112">
            <v>373.60019999999997</v>
          </cell>
        </row>
        <row r="113">
          <cell r="C113">
            <v>373.88549999999998</v>
          </cell>
        </row>
        <row r="114">
          <cell r="C114">
            <v>368.49680000000001</v>
          </cell>
        </row>
        <row r="115">
          <cell r="C115">
            <v>364.45330000000001</v>
          </cell>
        </row>
        <row r="116">
          <cell r="C116">
            <v>378.10489999999999</v>
          </cell>
        </row>
        <row r="117">
          <cell r="C117">
            <v>381.98570000000001</v>
          </cell>
        </row>
        <row r="118">
          <cell r="C118">
            <v>378.44729999999998</v>
          </cell>
        </row>
        <row r="119">
          <cell r="C119">
            <v>376.83909999999997</v>
          </cell>
        </row>
        <row r="120">
          <cell r="C120">
            <v>396.5883</v>
          </cell>
        </row>
        <row r="121">
          <cell r="C121">
            <v>359.92689999999999</v>
          </cell>
        </row>
        <row r="122">
          <cell r="C122">
            <v>342.85480000000001</v>
          </cell>
        </row>
        <row r="123">
          <cell r="C123">
            <v>367.4282</v>
          </cell>
        </row>
        <row r="124">
          <cell r="C124">
            <v>355.88</v>
          </cell>
        </row>
        <row r="125">
          <cell r="C125">
            <v>404.48660000000001</v>
          </cell>
        </row>
        <row r="126">
          <cell r="C126">
            <v>422.13240000000002</v>
          </cell>
        </row>
        <row r="127">
          <cell r="C127">
            <v>400.37799999999999</v>
          </cell>
        </row>
        <row r="128">
          <cell r="C128">
            <v>415.1404</v>
          </cell>
        </row>
        <row r="129">
          <cell r="C129">
            <v>504.3818</v>
          </cell>
          <cell r="J129">
            <v>9</v>
          </cell>
          <cell r="K129">
            <v>25</v>
          </cell>
        </row>
        <row r="130">
          <cell r="C130">
            <v>614.048</v>
          </cell>
          <cell r="J130">
            <v>119.88865405978692</v>
          </cell>
        </row>
        <row r="131">
          <cell r="C131">
            <v>758.90200000000004</v>
          </cell>
          <cell r="J131">
            <v>286.70963624990742</v>
          </cell>
        </row>
        <row r="132">
          <cell r="C132">
            <v>819.30460000000005</v>
          </cell>
          <cell r="J132">
            <v>356.06852340589001</v>
          </cell>
        </row>
        <row r="133">
          <cell r="C133">
            <v>1063.82</v>
          </cell>
          <cell r="J133">
            <v>609.54021056187253</v>
          </cell>
        </row>
        <row r="134">
          <cell r="C134">
            <v>1114.3</v>
          </cell>
          <cell r="J134">
            <v>668.97649771785507</v>
          </cell>
        </row>
        <row r="135">
          <cell r="C135">
            <v>935.47559999999999</v>
          </cell>
          <cell r="J135">
            <v>499.10838487383774</v>
          </cell>
        </row>
        <row r="136">
          <cell r="C136">
            <v>736.04970000000003</v>
          </cell>
          <cell r="J136">
            <v>319.61328404907613</v>
          </cell>
        </row>
        <row r="137">
          <cell r="C137">
            <v>665.97900000000004</v>
          </cell>
          <cell r="J137">
            <v>209.28727656090138</v>
          </cell>
        </row>
        <row r="138">
          <cell r="C138">
            <v>517.56110000000001</v>
          </cell>
          <cell r="J138">
            <v>92.061714308863429</v>
          </cell>
        </row>
        <row r="139">
          <cell r="C139">
            <v>569.03486289110958</v>
          </cell>
          <cell r="J139">
            <v>162.60431011775665</v>
          </cell>
        </row>
      </sheetData>
      <sheetData sheetId="22">
        <row r="106">
          <cell r="C106">
            <v>322.55919999999998</v>
          </cell>
        </row>
        <row r="107">
          <cell r="C107">
            <v>307.23180000000002</v>
          </cell>
        </row>
        <row r="108">
          <cell r="C108">
            <v>289.1259</v>
          </cell>
        </row>
        <row r="109">
          <cell r="C109">
            <v>278.16379999999998</v>
          </cell>
        </row>
        <row r="110">
          <cell r="C110">
            <v>290.39920000000001</v>
          </cell>
        </row>
        <row r="111">
          <cell r="C111">
            <v>322.21690000000001</v>
          </cell>
        </row>
        <row r="112">
          <cell r="C112">
            <v>287.81459999999998</v>
          </cell>
        </row>
        <row r="113">
          <cell r="C113">
            <v>304.97609999999997</v>
          </cell>
        </row>
        <row r="114">
          <cell r="C114">
            <v>319.82850000000002</v>
          </cell>
        </row>
        <row r="115">
          <cell r="C115">
            <v>292.71570000000003</v>
          </cell>
        </row>
        <row r="116">
          <cell r="C116">
            <v>266.80489999999998</v>
          </cell>
        </row>
        <row r="117">
          <cell r="C117">
            <v>301.25569999999999</v>
          </cell>
        </row>
        <row r="118">
          <cell r="C118">
            <v>282.72730000000001</v>
          </cell>
        </row>
        <row r="119">
          <cell r="C119">
            <v>278.42860000000002</v>
          </cell>
        </row>
        <row r="120">
          <cell r="C120">
            <v>287.38720000000001</v>
          </cell>
        </row>
        <row r="121">
          <cell r="C121">
            <v>281.1995</v>
          </cell>
        </row>
        <row r="122">
          <cell r="C122">
            <v>260.22410000000002</v>
          </cell>
        </row>
        <row r="123">
          <cell r="C123">
            <v>287.88330000000002</v>
          </cell>
        </row>
        <row r="124">
          <cell r="C124">
            <v>311.714</v>
          </cell>
        </row>
        <row r="125">
          <cell r="C125">
            <v>299.8947</v>
          </cell>
        </row>
        <row r="126">
          <cell r="C126">
            <v>249.68170000000001</v>
          </cell>
        </row>
        <row r="127">
          <cell r="C127">
            <v>286.55059999999997</v>
          </cell>
        </row>
        <row r="128">
          <cell r="C128">
            <v>309.4427</v>
          </cell>
        </row>
        <row r="129">
          <cell r="C129">
            <v>300.82549999999998</v>
          </cell>
        </row>
        <row r="130">
          <cell r="C130">
            <v>361.56119999999999</v>
          </cell>
          <cell r="J130">
            <v>15.12</v>
          </cell>
          <cell r="K130">
            <v>74.759999999999991</v>
          </cell>
        </row>
        <row r="131">
          <cell r="C131">
            <v>345.09179999999998</v>
          </cell>
          <cell r="J131">
            <v>4.3095407862628576</v>
          </cell>
        </row>
        <row r="132">
          <cell r="C132">
            <v>428.26060000000001</v>
          </cell>
          <cell r="J132">
            <v>68.033530396736523</v>
          </cell>
        </row>
        <row r="133">
          <cell r="C133">
            <v>530.04840000000002</v>
          </cell>
          <cell r="J133">
            <v>186.95753018806306</v>
          </cell>
        </row>
        <row r="134">
          <cell r="C134">
            <v>712.83860000000004</v>
          </cell>
          <cell r="J134">
            <v>361.75130010551158</v>
          </cell>
        </row>
        <row r="135">
          <cell r="C135">
            <v>680.83479999999997</v>
          </cell>
          <cell r="J135">
            <v>336.29467621337471</v>
          </cell>
        </row>
        <row r="136">
          <cell r="C136">
            <v>575.39009999999996</v>
          </cell>
          <cell r="J136">
            <v>236.00972204543905</v>
          </cell>
        </row>
        <row r="137">
          <cell r="C137">
            <v>489.78440000000001</v>
          </cell>
          <cell r="J137">
            <v>151.68678324485109</v>
          </cell>
        </row>
        <row r="138">
          <cell r="C138">
            <v>398.73439999999999</v>
          </cell>
          <cell r="J138">
            <v>41.991568069541245</v>
          </cell>
        </row>
        <row r="139">
          <cell r="C139">
            <v>439.11123850262283</v>
          </cell>
          <cell r="J139">
            <v>99.36739727307463</v>
          </cell>
        </row>
      </sheetData>
      <sheetData sheetId="23">
        <row r="106">
          <cell r="C106">
            <v>388.27300000000002</v>
          </cell>
        </row>
        <row r="107">
          <cell r="C107">
            <v>387.1902</v>
          </cell>
        </row>
        <row r="108">
          <cell r="C108">
            <v>378.80070000000001</v>
          </cell>
        </row>
        <row r="109">
          <cell r="C109">
            <v>411.65219999999999</v>
          </cell>
        </row>
        <row r="110">
          <cell r="C110">
            <v>393.8879</v>
          </cell>
        </row>
        <row r="111">
          <cell r="C111">
            <v>353.13369999999998</v>
          </cell>
        </row>
        <row r="112">
          <cell r="C112">
            <v>347.79039999999998</v>
          </cell>
        </row>
        <row r="113">
          <cell r="C113">
            <v>375.37950000000001</v>
          </cell>
        </row>
        <row r="114">
          <cell r="C114">
            <v>399.584</v>
          </cell>
        </row>
        <row r="115">
          <cell r="C115">
            <v>390.68959999999998</v>
          </cell>
        </row>
        <row r="116">
          <cell r="C116">
            <v>407.7851</v>
          </cell>
        </row>
        <row r="117">
          <cell r="C117">
            <v>392.07580000000002</v>
          </cell>
        </row>
        <row r="118">
          <cell r="C118">
            <v>327.2731</v>
          </cell>
        </row>
        <row r="119">
          <cell r="C119">
            <v>395.9624</v>
          </cell>
        </row>
        <row r="120">
          <cell r="C120">
            <v>404.02699999999999</v>
          </cell>
        </row>
        <row r="121">
          <cell r="C121">
            <v>404.2543</v>
          </cell>
        </row>
        <row r="122">
          <cell r="C122">
            <v>340.81049999999999</v>
          </cell>
        </row>
        <row r="123">
          <cell r="C123">
            <v>409.49889999999999</v>
          </cell>
        </row>
        <row r="124">
          <cell r="C124">
            <v>430.42129999999997</v>
          </cell>
        </row>
        <row r="125">
          <cell r="C125">
            <v>404.46</v>
          </cell>
        </row>
        <row r="126">
          <cell r="C126">
            <v>421.94670000000002</v>
          </cell>
        </row>
        <row r="127">
          <cell r="C127">
            <v>469.92079999999999</v>
          </cell>
        </row>
        <row r="128">
          <cell r="C128">
            <v>418.95229999999998</v>
          </cell>
        </row>
        <row r="129">
          <cell r="C129">
            <v>572.75289999999995</v>
          </cell>
          <cell r="J129">
            <v>14</v>
          </cell>
          <cell r="K129">
            <v>41</v>
          </cell>
        </row>
        <row r="130">
          <cell r="C130">
            <v>779.07669999999996</v>
          </cell>
          <cell r="J130">
            <v>192.40618116560938</v>
          </cell>
        </row>
        <row r="131">
          <cell r="C131">
            <v>954.49670000000003</v>
          </cell>
          <cell r="J131">
            <v>427.13806828776342</v>
          </cell>
        </row>
        <row r="132">
          <cell r="C132">
            <v>1059.27</v>
          </cell>
          <cell r="J132">
            <v>544.23969831703982</v>
          </cell>
        </row>
        <row r="133">
          <cell r="C133">
            <v>1175.48</v>
          </cell>
          <cell r="J133">
            <v>718.88778597805913</v>
          </cell>
        </row>
        <row r="134">
          <cell r="C134">
            <v>1119.32</v>
          </cell>
          <cell r="J134">
            <v>647.388939253643</v>
          </cell>
        </row>
        <row r="135">
          <cell r="C135">
            <v>930.46780000000001</v>
          </cell>
          <cell r="J135">
            <v>478.19835477369355</v>
          </cell>
        </row>
        <row r="136">
          <cell r="C136">
            <v>808.38580000000002</v>
          </cell>
          <cell r="J136">
            <v>312.63984796298189</v>
          </cell>
        </row>
        <row r="137">
          <cell r="C137">
            <v>601.6123</v>
          </cell>
          <cell r="J137">
            <v>145.13249467612417</v>
          </cell>
        </row>
        <row r="138">
          <cell r="C138">
            <v>594.96870000000001</v>
          </cell>
          <cell r="J138">
            <v>161.61570600663981</v>
          </cell>
        </row>
        <row r="139">
          <cell r="C139">
            <v>545.69553923472483</v>
          </cell>
          <cell r="J139">
            <v>137.34608777523488</v>
          </cell>
        </row>
      </sheetData>
      <sheetData sheetId="24">
        <row r="106">
          <cell r="C106">
            <v>133.39449999999999</v>
          </cell>
        </row>
        <row r="107">
          <cell r="C107">
            <v>121.3257</v>
          </cell>
        </row>
        <row r="108">
          <cell r="C108">
            <v>117.2608</v>
          </cell>
        </row>
        <row r="109">
          <cell r="C109">
            <v>93.32217</v>
          </cell>
        </row>
        <row r="110">
          <cell r="C110">
            <v>123.753</v>
          </cell>
        </row>
        <row r="111">
          <cell r="C111">
            <v>147.20070000000001</v>
          </cell>
        </row>
        <row r="112">
          <cell r="C112">
            <v>139.17310000000001</v>
          </cell>
        </row>
        <row r="113">
          <cell r="C113">
            <v>121.1848</v>
          </cell>
        </row>
        <row r="114">
          <cell r="C114">
            <v>117.4051</v>
          </cell>
        </row>
        <row r="115">
          <cell r="C115">
            <v>129.71979999999999</v>
          </cell>
        </row>
        <row r="116">
          <cell r="C116">
            <v>117.6597</v>
          </cell>
        </row>
        <row r="117">
          <cell r="C117">
            <v>122.6639</v>
          </cell>
        </row>
        <row r="118">
          <cell r="C118">
            <v>130.494</v>
          </cell>
        </row>
        <row r="119">
          <cell r="C119">
            <v>104.2341</v>
          </cell>
        </row>
        <row r="120">
          <cell r="C120">
            <v>157.0342</v>
          </cell>
        </row>
        <row r="121">
          <cell r="C121">
            <v>110.384</v>
          </cell>
        </row>
        <row r="122">
          <cell r="C122">
            <v>108.0688</v>
          </cell>
        </row>
        <row r="123">
          <cell r="C123">
            <v>98.820869999999999</v>
          </cell>
        </row>
        <row r="124">
          <cell r="C124">
            <v>123.0153</v>
          </cell>
        </row>
        <row r="125">
          <cell r="C125">
            <v>111.1567</v>
          </cell>
        </row>
        <row r="126">
          <cell r="C126">
            <v>135.97909999999999</v>
          </cell>
        </row>
        <row r="127">
          <cell r="C127">
            <v>118.06529999999999</v>
          </cell>
        </row>
        <row r="128">
          <cell r="C128">
            <v>161.54</v>
          </cell>
        </row>
        <row r="129">
          <cell r="C129">
            <v>169.7415</v>
          </cell>
        </row>
        <row r="130">
          <cell r="C130">
            <v>156.29849999999999</v>
          </cell>
        </row>
        <row r="131">
          <cell r="C131">
            <v>148.8648</v>
          </cell>
          <cell r="J131">
            <v>0</v>
          </cell>
          <cell r="K131">
            <v>8</v>
          </cell>
        </row>
        <row r="132">
          <cell r="C132">
            <v>151.58359999999999</v>
          </cell>
          <cell r="J132">
            <v>4.8392226816580717</v>
          </cell>
        </row>
        <row r="133">
          <cell r="C133">
            <v>197.22200000000001</v>
          </cell>
          <cell r="J133">
            <v>52.598045363316146</v>
          </cell>
        </row>
        <row r="134">
          <cell r="C134">
            <v>160.08789999999999</v>
          </cell>
          <cell r="J134">
            <v>17.584368044974184</v>
          </cell>
        </row>
        <row r="135">
          <cell r="C135">
            <v>241.90369999999999</v>
          </cell>
          <cell r="J135">
            <v>101.52059072663224</v>
          </cell>
        </row>
        <row r="136">
          <cell r="C136">
            <v>256.6823</v>
          </cell>
          <cell r="J136">
            <v>121.88023927846689</v>
          </cell>
        </row>
        <row r="137">
          <cell r="C137">
            <v>269.65589999999997</v>
          </cell>
          <cell r="J137">
            <v>122.51674411957438</v>
          </cell>
        </row>
        <row r="138">
          <cell r="C138">
            <v>250.274</v>
          </cell>
          <cell r="J138">
            <v>116.8730721733526</v>
          </cell>
        </row>
        <row r="139">
          <cell r="C139">
            <v>220.38355478361481</v>
          </cell>
          <cell r="J139">
            <v>96.972754366270664</v>
          </cell>
        </row>
      </sheetData>
      <sheetData sheetId="25">
        <row r="106">
          <cell r="C106">
            <v>199.3349</v>
          </cell>
        </row>
        <row r="107">
          <cell r="C107">
            <v>163.9246</v>
          </cell>
        </row>
        <row r="108">
          <cell r="C108">
            <v>200.8948</v>
          </cell>
        </row>
        <row r="109">
          <cell r="C109">
            <v>162.28630000000001</v>
          </cell>
        </row>
        <row r="110">
          <cell r="C110">
            <v>181.1044</v>
          </cell>
        </row>
        <row r="111">
          <cell r="C111">
            <v>191.5164</v>
          </cell>
        </row>
        <row r="112">
          <cell r="C112">
            <v>158.35220000000001</v>
          </cell>
        </row>
        <row r="113">
          <cell r="C113">
            <v>161.4161</v>
          </cell>
        </row>
        <row r="114">
          <cell r="C114">
            <v>174.20689999999999</v>
          </cell>
        </row>
        <row r="115">
          <cell r="C115">
            <v>179.23320000000001</v>
          </cell>
        </row>
        <row r="116">
          <cell r="C116">
            <v>146.80199999999999</v>
          </cell>
        </row>
        <row r="117">
          <cell r="C117">
            <v>162.024</v>
          </cell>
        </row>
        <row r="118">
          <cell r="C118">
            <v>175.4169</v>
          </cell>
        </row>
        <row r="119">
          <cell r="C119">
            <v>171.96520000000001</v>
          </cell>
        </row>
        <row r="120">
          <cell r="C120">
            <v>188.11</v>
          </cell>
        </row>
        <row r="121">
          <cell r="C121">
            <v>191.3329</v>
          </cell>
        </row>
        <row r="122">
          <cell r="C122">
            <v>161.04849999999999</v>
          </cell>
        </row>
        <row r="123">
          <cell r="C123">
            <v>158.35810000000001</v>
          </cell>
        </row>
        <row r="124">
          <cell r="C124">
            <v>158.66399999999999</v>
          </cell>
        </row>
        <row r="125">
          <cell r="C125">
            <v>194.79669999999999</v>
          </cell>
        </row>
        <row r="126">
          <cell r="C126">
            <v>191.68680000000001</v>
          </cell>
        </row>
        <row r="127">
          <cell r="C127">
            <v>234.19229999999999</v>
          </cell>
        </row>
        <row r="128">
          <cell r="C128">
            <v>256.23379999999997</v>
          </cell>
          <cell r="J128">
            <v>18.103448275862068</v>
          </cell>
          <cell r="K128">
            <v>49.96551724137931</v>
          </cell>
        </row>
        <row r="129">
          <cell r="C129">
            <v>296.0224</v>
          </cell>
          <cell r="J129">
            <v>61.010095108888407</v>
          </cell>
        </row>
        <row r="130">
          <cell r="C130">
            <v>366.57490000000001</v>
          </cell>
          <cell r="J130">
            <v>160.31468766252578</v>
          </cell>
        </row>
        <row r="131">
          <cell r="C131">
            <v>423.4819</v>
          </cell>
          <cell r="J131">
            <v>221.34954685110526</v>
          </cell>
        </row>
        <row r="132">
          <cell r="C132">
            <v>509.45949999999999</v>
          </cell>
          <cell r="J132">
            <v>306.07874479536844</v>
          </cell>
        </row>
        <row r="133">
          <cell r="C133">
            <v>457.75869999999998</v>
          </cell>
          <cell r="J133">
            <v>257.27743174529064</v>
          </cell>
        </row>
        <row r="134">
          <cell r="C134">
            <v>453.81599999999997</v>
          </cell>
          <cell r="J134">
            <v>261.05838488328362</v>
          </cell>
        </row>
        <row r="135">
          <cell r="C135">
            <v>369.90690000000001</v>
          </cell>
          <cell r="J135">
            <v>161.23315518706201</v>
          </cell>
        </row>
        <row r="136">
          <cell r="C136">
            <v>334.82100000000003</v>
          </cell>
          <cell r="J136">
            <v>151.28821038579088</v>
          </cell>
        </row>
        <row r="137">
          <cell r="C137">
            <v>292.79140000000001</v>
          </cell>
          <cell r="J137">
            <v>96.315167686474268</v>
          </cell>
        </row>
        <row r="138">
          <cell r="C138">
            <v>250.0018</v>
          </cell>
          <cell r="J138">
            <v>38.353601953473174</v>
          </cell>
        </row>
        <row r="139">
          <cell r="C139">
            <v>262.44624204058044</v>
          </cell>
          <cell r="J139">
            <v>66.224407621275702</v>
          </cell>
        </row>
      </sheetData>
      <sheetData sheetId="26">
        <row r="106">
          <cell r="C106">
            <v>338.5693</v>
          </cell>
        </row>
        <row r="107">
          <cell r="C107">
            <v>315.6927</v>
          </cell>
        </row>
        <row r="108">
          <cell r="C108">
            <v>286.87150000000003</v>
          </cell>
        </row>
        <row r="109">
          <cell r="C109">
            <v>283.71370000000002</v>
          </cell>
        </row>
        <row r="110">
          <cell r="C110">
            <v>318.92959999999999</v>
          </cell>
        </row>
        <row r="111">
          <cell r="C111">
            <v>307.04390000000001</v>
          </cell>
        </row>
        <row r="112">
          <cell r="C112">
            <v>337.95260000000002</v>
          </cell>
        </row>
        <row r="113">
          <cell r="C113">
            <v>361.84620000000001</v>
          </cell>
        </row>
        <row r="114">
          <cell r="C114">
            <v>323.7885</v>
          </cell>
        </row>
        <row r="115">
          <cell r="C115">
            <v>355.18810000000002</v>
          </cell>
        </row>
        <row r="116">
          <cell r="C116">
            <v>347.82220000000001</v>
          </cell>
        </row>
        <row r="117">
          <cell r="C117">
            <v>333.39980000000003</v>
          </cell>
        </row>
        <row r="118">
          <cell r="C118">
            <v>300.8707</v>
          </cell>
        </row>
        <row r="119">
          <cell r="C119">
            <v>312.9051</v>
          </cell>
        </row>
        <row r="120">
          <cell r="C120">
            <v>289.64879999999999</v>
          </cell>
        </row>
        <row r="121">
          <cell r="C121">
            <v>280.0797</v>
          </cell>
        </row>
        <row r="122">
          <cell r="C122">
            <v>293.42270000000002</v>
          </cell>
        </row>
        <row r="123">
          <cell r="C123">
            <v>353.08539999999999</v>
          </cell>
        </row>
        <row r="124">
          <cell r="C124">
            <v>319.07479999999998</v>
          </cell>
        </row>
        <row r="125">
          <cell r="C125">
            <v>323.92590000000001</v>
          </cell>
        </row>
        <row r="126">
          <cell r="C126">
            <v>357.79700000000003</v>
          </cell>
        </row>
        <row r="127">
          <cell r="C127">
            <v>383.98430000000002</v>
          </cell>
        </row>
        <row r="128">
          <cell r="C128">
            <v>340.08019999999999</v>
          </cell>
        </row>
        <row r="129">
          <cell r="C129">
            <v>408.5249</v>
          </cell>
          <cell r="J129">
            <v>3</v>
          </cell>
          <cell r="K129">
            <v>10</v>
          </cell>
        </row>
        <row r="130">
          <cell r="C130">
            <v>460.50150000000002</v>
          </cell>
          <cell r="J130">
            <v>17.927737841413659</v>
          </cell>
        </row>
        <row r="131">
          <cell r="C131">
            <v>503.80149999999998</v>
          </cell>
          <cell r="J131">
            <v>87.854502279809822</v>
          </cell>
        </row>
        <row r="132">
          <cell r="C132">
            <v>570.52530000000002</v>
          </cell>
          <cell r="J132">
            <v>167.27573887400098</v>
          </cell>
        </row>
        <row r="133">
          <cell r="C133">
            <v>638.399</v>
          </cell>
          <cell r="J133">
            <v>267.83193625755445</v>
          </cell>
        </row>
        <row r="134">
          <cell r="C134">
            <v>722.29859999999996</v>
          </cell>
          <cell r="J134">
            <v>335.76096645696998</v>
          </cell>
        </row>
        <row r="135">
          <cell r="C135">
            <v>681.44579999999996</v>
          </cell>
          <cell r="J135">
            <v>291.68196904404527</v>
          </cell>
        </row>
        <row r="136">
          <cell r="C136">
            <v>668.20439999999996</v>
          </cell>
          <cell r="J136">
            <v>290.8308427413055</v>
          </cell>
        </row>
        <row r="137">
          <cell r="C137">
            <v>548.08169999999996</v>
          </cell>
          <cell r="J137">
            <v>182.97406111660314</v>
          </cell>
        </row>
        <row r="138">
          <cell r="C138">
            <v>459.88810000000001</v>
          </cell>
          <cell r="J138">
            <v>131.33081705952191</v>
          </cell>
        </row>
        <row r="139">
          <cell r="C139">
            <v>465.52009074633588</v>
          </cell>
          <cell r="J139">
            <v>135.81448165111829</v>
          </cell>
        </row>
      </sheetData>
      <sheetData sheetId="27"/>
      <sheetData sheetId="28"/>
      <sheetData sheetId="29"/>
      <sheetData sheetId="30"/>
      <sheetData sheetId="31"/>
      <sheetData sheetId="32"/>
      <sheetData sheetId="33"/>
      <sheetData sheetId="34"/>
      <sheetData sheetId="35">
        <row r="124">
          <cell r="A124">
            <v>43957</v>
          </cell>
        </row>
      </sheetData>
      <sheetData sheetId="36">
        <row r="6">
          <cell r="D6">
            <v>41424.04863670624</v>
          </cell>
          <cell r="G6">
            <v>35393.503302770216</v>
          </cell>
        </row>
        <row r="8">
          <cell r="D8">
            <v>9726.4275065013935</v>
          </cell>
        </row>
        <row r="9">
          <cell r="D9">
            <v>2981.0977458270199</v>
          </cell>
        </row>
        <row r="10">
          <cell r="D10">
            <v>11367.392573908497</v>
          </cell>
        </row>
        <row r="11">
          <cell r="D11">
            <v>6733.3808261403083</v>
          </cell>
        </row>
        <row r="12">
          <cell r="D12">
            <v>1409.9806741911805</v>
          </cell>
        </row>
        <row r="13">
          <cell r="D13">
            <v>2135.2225539939077</v>
          </cell>
        </row>
        <row r="14">
          <cell r="D14">
            <v>740.94995773461164</v>
          </cell>
        </row>
        <row r="15">
          <cell r="D15">
            <v>1783.8922212455623</v>
          </cell>
        </row>
        <row r="16">
          <cell r="D16">
            <v>5152.7818277543811</v>
          </cell>
        </row>
        <row r="18">
          <cell r="D18">
            <v>1154.8201752345151</v>
          </cell>
        </row>
        <row r="19">
          <cell r="D19">
            <v>3846.5150152905062</v>
          </cell>
        </row>
        <row r="20">
          <cell r="D20">
            <v>3348.8584919057466</v>
          </cell>
        </row>
        <row r="21">
          <cell r="D21">
            <v>1561.1620483228546</v>
          </cell>
        </row>
        <row r="22">
          <cell r="D22">
            <v>3805.9931641967892</v>
          </cell>
        </row>
        <row r="23">
          <cell r="D23">
            <v>642.7850367542452</v>
          </cell>
        </row>
        <row r="24">
          <cell r="D24">
            <v>1830.4689511219176</v>
          </cell>
        </row>
        <row r="25">
          <cell r="D25">
            <v>1919.283053322343</v>
          </cell>
        </row>
      </sheetData>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topLeftCell="A23" zoomScale="107" zoomScaleNormal="100" zoomScaleSheetLayoutView="100" workbookViewId="0">
      <selection activeCell="L10" sqref="L10"/>
    </sheetView>
  </sheetViews>
  <sheetFormatPr defaultRowHeight="14.4" x14ac:dyDescent="0.3"/>
  <cols>
    <col min="9" max="9" width="9.44140625" customWidth="1"/>
  </cols>
  <sheetData>
    <row r="1" spans="1:9" ht="32.4" x14ac:dyDescent="0.3">
      <c r="A1" s="10"/>
      <c r="B1" s="11"/>
      <c r="C1" s="11"/>
      <c r="D1" s="11"/>
      <c r="E1" s="11"/>
      <c r="F1" s="11"/>
      <c r="G1" s="11"/>
      <c r="H1" s="11"/>
      <c r="I1" s="11"/>
    </row>
    <row r="2" spans="1:9" x14ac:dyDescent="0.3">
      <c r="A2" s="11"/>
      <c r="B2" s="11"/>
      <c r="C2" s="11"/>
      <c r="D2" s="11"/>
      <c r="E2" s="11"/>
      <c r="F2" s="11"/>
      <c r="G2" s="11"/>
      <c r="H2" s="11"/>
      <c r="I2" s="11"/>
    </row>
    <row r="3" spans="1:9" x14ac:dyDescent="0.3">
      <c r="A3" s="11"/>
      <c r="B3" s="11"/>
      <c r="C3" s="11"/>
      <c r="D3" s="11"/>
      <c r="E3" s="11"/>
      <c r="F3" s="11"/>
      <c r="G3" s="11"/>
      <c r="H3" s="11"/>
      <c r="I3" s="11"/>
    </row>
    <row r="4" spans="1:9" x14ac:dyDescent="0.3">
      <c r="A4" s="11"/>
      <c r="B4" s="11"/>
      <c r="C4" s="11"/>
      <c r="D4" s="11"/>
      <c r="E4" s="11"/>
      <c r="F4" s="11"/>
      <c r="G4" s="11"/>
      <c r="H4" s="11"/>
      <c r="I4" s="11"/>
    </row>
    <row r="5" spans="1:9" x14ac:dyDescent="0.3">
      <c r="A5" s="11"/>
      <c r="B5" s="11"/>
      <c r="C5" s="11"/>
      <c r="D5" s="11"/>
      <c r="E5" s="11"/>
      <c r="F5" s="11"/>
      <c r="G5" s="11"/>
      <c r="H5" s="11"/>
      <c r="I5" s="11"/>
    </row>
    <row r="6" spans="1:9" x14ac:dyDescent="0.3">
      <c r="A6" s="11"/>
      <c r="B6" s="11"/>
      <c r="C6" s="11"/>
      <c r="D6" s="11"/>
      <c r="E6" s="11"/>
      <c r="F6" s="11"/>
      <c r="G6" s="11"/>
      <c r="H6" s="11"/>
      <c r="I6" s="11"/>
    </row>
    <row r="7" spans="1:9" x14ac:dyDescent="0.3">
      <c r="A7" s="11"/>
      <c r="B7" s="11"/>
      <c r="C7" s="11"/>
      <c r="D7" s="11"/>
      <c r="E7" s="11"/>
      <c r="F7" s="11"/>
      <c r="G7" s="11"/>
      <c r="H7" s="11"/>
      <c r="I7" s="11"/>
    </row>
    <row r="8" spans="1:9" x14ac:dyDescent="0.3">
      <c r="A8" s="11"/>
      <c r="B8" s="11"/>
      <c r="C8" s="11"/>
      <c r="D8" s="11"/>
      <c r="E8" s="11"/>
      <c r="F8" s="11"/>
      <c r="G8" s="11"/>
      <c r="H8" s="11"/>
      <c r="I8" s="11"/>
    </row>
    <row r="9" spans="1:9" x14ac:dyDescent="0.3">
      <c r="A9" s="11"/>
      <c r="B9" s="11"/>
      <c r="C9" s="11"/>
      <c r="D9" s="11"/>
      <c r="E9" s="11"/>
      <c r="F9" s="11"/>
      <c r="G9" s="11"/>
      <c r="H9" s="11"/>
      <c r="I9" s="11"/>
    </row>
    <row r="10" spans="1:9" x14ac:dyDescent="0.3">
      <c r="A10" s="11"/>
      <c r="B10" s="11"/>
      <c r="C10" s="11"/>
      <c r="D10" s="11"/>
      <c r="E10" s="11"/>
      <c r="F10" s="11"/>
      <c r="G10" s="11"/>
      <c r="H10" s="11"/>
      <c r="I10" s="11"/>
    </row>
    <row r="11" spans="1:9" x14ac:dyDescent="0.3">
      <c r="A11" s="11"/>
      <c r="B11" s="11"/>
      <c r="C11" s="11"/>
      <c r="D11" s="11"/>
      <c r="E11" s="11"/>
      <c r="F11" s="11"/>
      <c r="G11" s="11"/>
      <c r="H11" s="11"/>
      <c r="I11" s="11"/>
    </row>
    <row r="12" spans="1:9" x14ac:dyDescent="0.3">
      <c r="A12" s="11"/>
      <c r="B12" s="11"/>
      <c r="C12" s="11"/>
      <c r="D12" s="11"/>
      <c r="E12" s="11"/>
      <c r="F12" s="11"/>
      <c r="G12" s="11"/>
      <c r="H12" s="11"/>
      <c r="I12" s="11"/>
    </row>
    <row r="13" spans="1:9" x14ac:dyDescent="0.3">
      <c r="A13" s="11"/>
      <c r="B13" s="11"/>
      <c r="C13" s="11"/>
      <c r="D13" s="11"/>
      <c r="E13" s="11"/>
      <c r="F13" s="11"/>
      <c r="G13" s="11"/>
      <c r="H13" s="11"/>
      <c r="I13" s="11"/>
    </row>
    <row r="14" spans="1:9" x14ac:dyDescent="0.3">
      <c r="A14" s="11"/>
      <c r="B14" s="11"/>
      <c r="C14" s="11"/>
      <c r="D14" s="11"/>
      <c r="E14" s="11"/>
      <c r="F14" s="11"/>
      <c r="G14" s="11"/>
      <c r="H14" s="11"/>
      <c r="I14" s="11"/>
    </row>
    <row r="15" spans="1:9" x14ac:dyDescent="0.3">
      <c r="A15" s="11"/>
      <c r="B15" s="11"/>
      <c r="C15" s="11"/>
      <c r="D15" s="11"/>
      <c r="E15" s="11"/>
      <c r="F15" s="11"/>
      <c r="G15" s="11"/>
      <c r="H15" s="11"/>
      <c r="I15" s="11"/>
    </row>
    <row r="16" spans="1:9" x14ac:dyDescent="0.3">
      <c r="A16" s="11"/>
      <c r="B16" s="11"/>
      <c r="C16" s="11"/>
      <c r="D16" s="11"/>
      <c r="E16" s="11"/>
      <c r="F16" s="11"/>
      <c r="G16" s="11"/>
      <c r="H16" s="11"/>
      <c r="I16" s="11"/>
    </row>
    <row r="17" spans="1:9" x14ac:dyDescent="0.3">
      <c r="A17" s="11"/>
      <c r="B17" s="11"/>
      <c r="C17" s="11"/>
      <c r="D17" s="11"/>
      <c r="E17" s="11"/>
      <c r="F17" s="11"/>
      <c r="G17" s="11"/>
      <c r="H17" s="11"/>
      <c r="I17" s="11"/>
    </row>
    <row r="18" spans="1:9" x14ac:dyDescent="0.3">
      <c r="A18" s="11"/>
      <c r="B18" s="11"/>
      <c r="C18" s="11"/>
      <c r="D18" s="11"/>
      <c r="E18" s="11"/>
      <c r="F18" s="11"/>
      <c r="G18" s="11"/>
      <c r="H18" s="11"/>
      <c r="I18" s="11"/>
    </row>
    <row r="19" spans="1:9" x14ac:dyDescent="0.3">
      <c r="A19" s="11"/>
      <c r="B19" s="11"/>
      <c r="C19" s="11"/>
      <c r="D19" s="11"/>
      <c r="E19" s="11"/>
      <c r="F19" s="11"/>
      <c r="G19" s="11"/>
      <c r="H19" s="11"/>
      <c r="I19" s="11"/>
    </row>
    <row r="20" spans="1:9" x14ac:dyDescent="0.3">
      <c r="A20" s="11"/>
      <c r="B20" s="11"/>
      <c r="C20" s="11"/>
      <c r="D20" s="11"/>
      <c r="E20" s="11"/>
      <c r="F20" s="11"/>
      <c r="G20" s="11"/>
      <c r="H20" s="11"/>
      <c r="I20" s="11"/>
    </row>
    <row r="21" spans="1:9" x14ac:dyDescent="0.3">
      <c r="A21" s="11"/>
      <c r="B21" s="11"/>
      <c r="C21" s="11"/>
      <c r="D21" s="11"/>
      <c r="E21" s="11"/>
      <c r="F21" s="11"/>
      <c r="G21" s="11"/>
      <c r="H21" s="11"/>
      <c r="I21" s="11"/>
    </row>
    <row r="22" spans="1:9" x14ac:dyDescent="0.3">
      <c r="A22" s="11"/>
      <c r="B22" s="11"/>
      <c r="C22" s="11"/>
      <c r="D22" s="11"/>
      <c r="E22" s="11"/>
      <c r="F22" s="11"/>
      <c r="G22" s="11"/>
      <c r="H22" s="11"/>
      <c r="I22" s="11"/>
    </row>
    <row r="23" spans="1:9" x14ac:dyDescent="0.3">
      <c r="A23" s="11"/>
      <c r="B23" s="11"/>
      <c r="C23" s="11"/>
      <c r="D23" s="11"/>
      <c r="E23" s="11"/>
      <c r="F23" s="11"/>
      <c r="G23" s="11"/>
      <c r="H23" s="11"/>
      <c r="I23" s="11"/>
    </row>
    <row r="24" spans="1:9" x14ac:dyDescent="0.3">
      <c r="A24" s="11"/>
      <c r="B24" s="11"/>
      <c r="C24" s="11"/>
      <c r="D24" s="11"/>
      <c r="E24" s="11"/>
      <c r="F24" s="11"/>
      <c r="G24" s="11"/>
      <c r="H24" s="11"/>
      <c r="I24" s="11"/>
    </row>
    <row r="25" spans="1:9" x14ac:dyDescent="0.3">
      <c r="A25" s="11"/>
      <c r="B25" s="11"/>
      <c r="C25" s="11"/>
      <c r="D25" s="11"/>
      <c r="E25" s="11"/>
      <c r="F25" s="11"/>
      <c r="G25" s="11"/>
      <c r="H25" s="11"/>
      <c r="I25" s="11"/>
    </row>
    <row r="26" spans="1:9" x14ac:dyDescent="0.3">
      <c r="A26" s="11"/>
      <c r="B26" s="11"/>
      <c r="C26" s="11"/>
      <c r="D26" s="11"/>
      <c r="E26" s="11"/>
      <c r="F26" s="11"/>
      <c r="G26" s="11"/>
      <c r="H26" s="11"/>
      <c r="I26" s="11"/>
    </row>
    <row r="27" spans="1:9" x14ac:dyDescent="0.3">
      <c r="A27" s="11"/>
      <c r="B27" s="11"/>
      <c r="C27" s="11"/>
      <c r="D27" s="11"/>
      <c r="E27" s="11"/>
      <c r="F27" s="11"/>
      <c r="G27" s="11"/>
      <c r="H27" s="11"/>
      <c r="I27" s="11"/>
    </row>
    <row r="28" spans="1:9" x14ac:dyDescent="0.3">
      <c r="A28" s="11"/>
      <c r="B28" s="11"/>
      <c r="C28" s="11"/>
      <c r="D28" s="11"/>
      <c r="E28" s="11"/>
      <c r="F28" s="11"/>
      <c r="G28" s="11"/>
      <c r="H28" s="11"/>
      <c r="I28" s="11"/>
    </row>
    <row r="29" spans="1:9" x14ac:dyDescent="0.3">
      <c r="A29" s="11"/>
      <c r="B29" s="11"/>
      <c r="C29" s="11"/>
      <c r="D29" s="11"/>
      <c r="E29" s="11"/>
      <c r="F29" s="11"/>
      <c r="G29" s="11"/>
      <c r="H29" s="11"/>
      <c r="I29" s="11"/>
    </row>
    <row r="30" spans="1:9" x14ac:dyDescent="0.3">
      <c r="A30" s="11"/>
      <c r="B30" s="11"/>
      <c r="C30" s="11"/>
      <c r="D30" s="11"/>
      <c r="E30" s="11"/>
      <c r="F30" s="11"/>
      <c r="G30" s="11"/>
      <c r="H30" s="11"/>
      <c r="I30" s="11"/>
    </row>
    <row r="31" spans="1:9" x14ac:dyDescent="0.3">
      <c r="A31" s="11"/>
      <c r="B31" s="11"/>
      <c r="C31" s="11"/>
      <c r="D31" s="11"/>
      <c r="E31" s="11"/>
      <c r="F31" s="11"/>
      <c r="G31" s="11"/>
      <c r="H31" s="11"/>
      <c r="I31" s="11"/>
    </row>
    <row r="32" spans="1:9" x14ac:dyDescent="0.3">
      <c r="A32" s="11"/>
      <c r="B32" s="11"/>
      <c r="C32" s="11"/>
      <c r="D32" s="11"/>
      <c r="E32" s="11"/>
      <c r="F32" s="11"/>
      <c r="G32" s="11"/>
      <c r="H32" s="11"/>
      <c r="I32" s="11"/>
    </row>
    <row r="33" spans="1:10" x14ac:dyDescent="0.3">
      <c r="A33" s="11"/>
      <c r="B33" s="11"/>
      <c r="C33" s="11"/>
      <c r="D33" s="11"/>
      <c r="E33" s="11"/>
      <c r="F33" s="11"/>
      <c r="G33" s="11"/>
      <c r="H33" s="11"/>
      <c r="I33" s="11"/>
    </row>
    <row r="34" spans="1:10" x14ac:dyDescent="0.3">
      <c r="A34" s="11"/>
      <c r="B34" s="11"/>
      <c r="C34" s="11"/>
      <c r="D34" s="11"/>
      <c r="E34" s="11"/>
      <c r="F34" s="11"/>
      <c r="G34" s="11"/>
      <c r="H34" s="11"/>
      <c r="I34" s="11"/>
    </row>
    <row r="35" spans="1:10" x14ac:dyDescent="0.3">
      <c r="A35" s="11"/>
      <c r="B35" s="11"/>
      <c r="C35" s="11"/>
      <c r="D35" s="11"/>
      <c r="E35" s="11"/>
      <c r="F35" s="11"/>
      <c r="G35" s="11"/>
      <c r="H35" s="11"/>
      <c r="I35" s="11"/>
    </row>
    <row r="36" spans="1:10" x14ac:dyDescent="0.3">
      <c r="A36" s="11"/>
      <c r="B36" s="11"/>
      <c r="C36" s="11"/>
      <c r="D36" s="11"/>
      <c r="E36" s="11"/>
      <c r="F36" s="11"/>
      <c r="G36" s="11"/>
      <c r="H36" s="11"/>
      <c r="I36" s="11"/>
    </row>
    <row r="37" spans="1:10" x14ac:dyDescent="0.3">
      <c r="A37" s="11"/>
      <c r="B37" s="11"/>
      <c r="C37" s="11"/>
      <c r="D37" s="11"/>
      <c r="E37" s="11"/>
      <c r="F37" s="11"/>
      <c r="G37" s="11"/>
      <c r="H37" s="11"/>
      <c r="I37" s="11"/>
    </row>
    <row r="38" spans="1:10" x14ac:dyDescent="0.3">
      <c r="A38" s="12"/>
      <c r="B38" s="12"/>
      <c r="C38" s="12"/>
      <c r="D38" s="12"/>
      <c r="E38" s="12"/>
      <c r="F38" s="12"/>
      <c r="G38" s="12"/>
      <c r="H38" s="12"/>
      <c r="I38" s="12"/>
      <c r="J38" s="13"/>
    </row>
    <row r="39" spans="1:10" x14ac:dyDescent="0.3">
      <c r="A39" s="12"/>
      <c r="B39" s="12"/>
      <c r="C39" s="12"/>
      <c r="D39" s="12"/>
      <c r="E39" s="12"/>
      <c r="F39" s="12"/>
      <c r="G39" s="12"/>
      <c r="H39" s="12"/>
      <c r="I39" s="12"/>
      <c r="J39" s="13"/>
    </row>
    <row r="40" spans="1:10" x14ac:dyDescent="0.3">
      <c r="A40" s="12"/>
      <c r="B40" s="12"/>
      <c r="C40" s="12"/>
      <c r="D40" s="12"/>
      <c r="E40" s="12"/>
      <c r="F40" s="12"/>
      <c r="G40" s="12"/>
      <c r="H40" s="12"/>
      <c r="I40" s="12"/>
      <c r="J40" s="13"/>
    </row>
    <row r="41" spans="1:10" x14ac:dyDescent="0.3">
      <c r="A41" s="12"/>
      <c r="B41" s="12"/>
      <c r="C41" s="12"/>
      <c r="D41" s="12"/>
      <c r="E41" s="12"/>
      <c r="F41" s="12"/>
      <c r="G41" s="12"/>
      <c r="H41" s="12"/>
      <c r="I41" s="12"/>
      <c r="J41" s="13"/>
    </row>
    <row r="42" spans="1:10" x14ac:dyDescent="0.3">
      <c r="A42" s="12"/>
      <c r="B42" s="12"/>
      <c r="C42" s="12"/>
      <c r="D42" s="12"/>
      <c r="E42" s="12"/>
      <c r="F42" s="12"/>
      <c r="G42" s="12"/>
      <c r="H42" s="12"/>
      <c r="I42" s="12"/>
      <c r="J42" s="13"/>
    </row>
    <row r="43" spans="1:10" x14ac:dyDescent="0.3">
      <c r="A43" s="12"/>
      <c r="B43" s="12"/>
      <c r="C43" s="12"/>
      <c r="D43" s="12"/>
      <c r="E43" s="12"/>
      <c r="F43" s="12"/>
      <c r="G43" s="12"/>
      <c r="H43" s="12"/>
      <c r="I43" s="12"/>
      <c r="J43" s="13"/>
    </row>
    <row r="44" spans="1:10" x14ac:dyDescent="0.3">
      <c r="A44" s="12"/>
      <c r="B44" s="12"/>
      <c r="C44" s="12"/>
      <c r="D44" s="12"/>
      <c r="E44" s="12"/>
      <c r="F44" s="12"/>
      <c r="G44" s="12"/>
      <c r="H44" s="12"/>
      <c r="I44" s="12"/>
      <c r="J44" s="13"/>
    </row>
    <row r="45" spans="1:10" ht="15" thickBot="1" x14ac:dyDescent="0.35">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69"/>
  <sheetViews>
    <sheetView topLeftCell="A30" workbookViewId="0">
      <selection sqref="A1:B2"/>
    </sheetView>
  </sheetViews>
  <sheetFormatPr defaultRowHeight="14.4" x14ac:dyDescent="0.3"/>
  <cols>
    <col min="1" max="1" width="3.44140625" customWidth="1"/>
    <col min="2" max="2" width="13.88671875" customWidth="1"/>
    <col min="3" max="3" width="11.44140625" customWidth="1"/>
    <col min="4" max="4" width="10.88671875" customWidth="1"/>
    <col min="5" max="5" width="11.109375" customWidth="1"/>
  </cols>
  <sheetData>
    <row r="1" spans="1:5" ht="24.6" customHeight="1" x14ac:dyDescent="0.3">
      <c r="A1" s="45" t="s">
        <v>25</v>
      </c>
      <c r="B1" s="46"/>
      <c r="C1" s="42" t="s">
        <v>23</v>
      </c>
      <c r="D1" s="43"/>
      <c r="E1" s="44"/>
    </row>
    <row r="2" spans="1:5" ht="14.4" customHeight="1" x14ac:dyDescent="0.3">
      <c r="A2" s="47"/>
      <c r="B2" s="48"/>
      <c r="C2" s="9" t="s">
        <v>20</v>
      </c>
      <c r="D2" s="9" t="s">
        <v>21</v>
      </c>
      <c r="E2" s="9" t="s">
        <v>22</v>
      </c>
    </row>
    <row r="3" spans="1:5" x14ac:dyDescent="0.3">
      <c r="A3" s="3">
        <v>1</v>
      </c>
      <c r="B3" s="4">
        <v>43831</v>
      </c>
      <c r="C3" s="5">
        <f>'[1]RSA All Cause'!$C106</f>
        <v>9933.3497000000007</v>
      </c>
      <c r="D3" s="5">
        <f>'[1]RSA Natural'!$C106</f>
        <v>8664.3754000000008</v>
      </c>
      <c r="E3" s="5">
        <f>'[1]RSA UnNatural'!$C106</f>
        <v>1268.9743000000001</v>
      </c>
    </row>
    <row r="4" spans="1:5" x14ac:dyDescent="0.3">
      <c r="A4" s="3">
        <v>2</v>
      </c>
      <c r="B4" s="4">
        <f t="shared" ref="B4:B27" si="0">B3+7</f>
        <v>43838</v>
      </c>
      <c r="C4" s="5">
        <f>'[1]RSA All Cause'!$C107</f>
        <v>8728.9222000000009</v>
      </c>
      <c r="D4" s="5">
        <f>'[1]RSA Natural'!$C107</f>
        <v>7897.0937000000004</v>
      </c>
      <c r="E4" s="5">
        <f>'[1]RSA UnNatural'!$C107</f>
        <v>831.82850000000008</v>
      </c>
    </row>
    <row r="5" spans="1:5" x14ac:dyDescent="0.3">
      <c r="A5" s="3">
        <v>3</v>
      </c>
      <c r="B5" s="4">
        <f t="shared" si="0"/>
        <v>43845</v>
      </c>
      <c r="C5" s="5">
        <f>'[1]RSA All Cause'!$C108</f>
        <v>8300.4473200000011</v>
      </c>
      <c r="D5" s="5">
        <f>'[1]RSA Natural'!$C108</f>
        <v>7526.2781000000014</v>
      </c>
      <c r="E5" s="5">
        <f>'[1]RSA UnNatural'!$C108</f>
        <v>774.16922</v>
      </c>
    </row>
    <row r="6" spans="1:5" x14ac:dyDescent="0.3">
      <c r="A6" s="3">
        <v>4</v>
      </c>
      <c r="B6" s="4">
        <f t="shared" si="0"/>
        <v>43852</v>
      </c>
      <c r="C6" s="5">
        <f>'[1]RSA All Cause'!$C109</f>
        <v>8328.8829299999998</v>
      </c>
      <c r="D6" s="5">
        <f>'[1]RSA Natural'!$C109</f>
        <v>7455.5469999999996</v>
      </c>
      <c r="E6" s="5">
        <f>'[1]RSA UnNatural'!$C109</f>
        <v>873.33592999999996</v>
      </c>
    </row>
    <row r="7" spans="1:5" x14ac:dyDescent="0.3">
      <c r="A7" s="3">
        <v>5</v>
      </c>
      <c r="B7" s="4">
        <f t="shared" si="0"/>
        <v>43859</v>
      </c>
      <c r="C7" s="5">
        <f>'[1]RSA All Cause'!$C110</f>
        <v>9198.4758499999989</v>
      </c>
      <c r="D7" s="5">
        <f>'[1]RSA Natural'!$C110</f>
        <v>8051.6095999999998</v>
      </c>
      <c r="E7" s="5">
        <f>'[1]RSA UnNatural'!$C110</f>
        <v>1146.86625</v>
      </c>
    </row>
    <row r="8" spans="1:5" x14ac:dyDescent="0.3">
      <c r="A8" s="3">
        <v>6</v>
      </c>
      <c r="B8" s="4">
        <f t="shared" si="0"/>
        <v>43866</v>
      </c>
      <c r="C8" s="5">
        <f>'[1]RSA All Cause'!$C111</f>
        <v>8740.2183400000013</v>
      </c>
      <c r="D8" s="5">
        <f>'[1]RSA Natural'!$C111</f>
        <v>7821.7319000000007</v>
      </c>
      <c r="E8" s="5">
        <f>'[1]RSA UnNatural'!$C111</f>
        <v>918.48644000000002</v>
      </c>
    </row>
    <row r="9" spans="1:5" x14ac:dyDescent="0.3">
      <c r="A9" s="3">
        <v>7</v>
      </c>
      <c r="B9" s="4">
        <f t="shared" si="0"/>
        <v>43873</v>
      </c>
      <c r="C9" s="5">
        <f>'[1]RSA All Cause'!$C112</f>
        <v>8616.386410000001</v>
      </c>
      <c r="D9" s="5">
        <f>'[1]RSA Natural'!$C112</f>
        <v>7683.3702000000003</v>
      </c>
      <c r="E9" s="5">
        <f>'[1]RSA UnNatural'!$C112</f>
        <v>933.01621</v>
      </c>
    </row>
    <row r="10" spans="1:5" x14ac:dyDescent="0.3">
      <c r="A10" s="3">
        <v>8</v>
      </c>
      <c r="B10" s="4">
        <f t="shared" si="0"/>
        <v>43880</v>
      </c>
      <c r="C10" s="5">
        <f>'[1]RSA All Cause'!$C113</f>
        <v>8328.4758999999995</v>
      </c>
      <c r="D10" s="5">
        <f>'[1]RSA Natural'!$C113</f>
        <v>7476.5293000000001</v>
      </c>
      <c r="E10" s="5">
        <f>'[1]RSA UnNatural'!$C113</f>
        <v>851.94659999999999</v>
      </c>
    </row>
    <row r="11" spans="1:5" x14ac:dyDescent="0.3">
      <c r="A11" s="3">
        <v>9</v>
      </c>
      <c r="B11" s="4">
        <f t="shared" si="0"/>
        <v>43887</v>
      </c>
      <c r="C11" s="5">
        <f>'[1]RSA All Cause'!$C114</f>
        <v>8741.1942400000007</v>
      </c>
      <c r="D11" s="5">
        <f>'[1]RSA Natural'!$C114</f>
        <v>7557.8695000000007</v>
      </c>
      <c r="E11" s="5">
        <f>'[1]RSA UnNatural'!$C114</f>
        <v>1183.32474</v>
      </c>
    </row>
    <row r="12" spans="1:5" x14ac:dyDescent="0.3">
      <c r="A12" s="3">
        <v>10</v>
      </c>
      <c r="B12" s="4">
        <f t="shared" si="0"/>
        <v>43894</v>
      </c>
      <c r="C12" s="5">
        <f>'[1]RSA All Cause'!$C115</f>
        <v>9088.3029499999993</v>
      </c>
      <c r="D12" s="5">
        <f>'[1]RSA Natural'!$C115</f>
        <v>8024.360999999999</v>
      </c>
      <c r="E12" s="5">
        <f>'[1]RSA UnNatural'!$C115</f>
        <v>1063.9419499999999</v>
      </c>
    </row>
    <row r="13" spans="1:5" x14ac:dyDescent="0.3">
      <c r="A13" s="3">
        <v>11</v>
      </c>
      <c r="B13" s="4">
        <f t="shared" si="0"/>
        <v>43901</v>
      </c>
      <c r="C13" s="5">
        <f>'[1]RSA All Cause'!$C116</f>
        <v>8593.6700199999996</v>
      </c>
      <c r="D13" s="5">
        <f>'[1]RSA Natural'!$C116</f>
        <v>7648.0267000000003</v>
      </c>
      <c r="E13" s="5">
        <f>'[1]RSA UnNatural'!$C116</f>
        <v>945.6433199999999</v>
      </c>
    </row>
    <row r="14" spans="1:5" x14ac:dyDescent="0.3">
      <c r="A14" s="3">
        <v>12</v>
      </c>
      <c r="B14" s="4">
        <f t="shared" si="0"/>
        <v>43908</v>
      </c>
      <c r="C14" s="5">
        <f>'[1]RSA All Cause'!$C117</f>
        <v>8443.3684220000014</v>
      </c>
      <c r="D14" s="5">
        <f>'[1]RSA Natural'!$C117</f>
        <v>7645.4263000000019</v>
      </c>
      <c r="E14" s="5">
        <f>'[1]RSA UnNatural'!$C117</f>
        <v>797.94212199999993</v>
      </c>
    </row>
    <row r="15" spans="1:5" x14ac:dyDescent="0.3">
      <c r="A15" s="3">
        <v>13</v>
      </c>
      <c r="B15" s="4">
        <f t="shared" si="0"/>
        <v>43915</v>
      </c>
      <c r="C15" s="5">
        <f>'[1]RSA All Cause'!$C118</f>
        <v>8297.9463599999999</v>
      </c>
      <c r="D15" s="5">
        <f>'[1]RSA Natural'!$C118</f>
        <v>7626.5610000000006</v>
      </c>
      <c r="E15" s="5">
        <f>'[1]RSA UnNatural'!$C118</f>
        <v>671.38535999999999</v>
      </c>
    </row>
    <row r="16" spans="1:5" x14ac:dyDescent="0.3">
      <c r="A16" s="3">
        <v>14</v>
      </c>
      <c r="B16" s="4">
        <f t="shared" si="0"/>
        <v>43922</v>
      </c>
      <c r="C16" s="5">
        <f>'[1]RSA All Cause'!$C119</f>
        <v>8126.0458099999996</v>
      </c>
      <c r="D16" s="5">
        <f>'[1]RSA Natural'!$C119</f>
        <v>7649.3512000000001</v>
      </c>
      <c r="E16" s="5">
        <f>'[1]RSA UnNatural'!$C119</f>
        <v>476.6946099999999</v>
      </c>
    </row>
    <row r="17" spans="1:5" x14ac:dyDescent="0.3">
      <c r="A17" s="3">
        <v>15</v>
      </c>
      <c r="B17" s="4">
        <f t="shared" si="0"/>
        <v>43929</v>
      </c>
      <c r="C17" s="5">
        <f>'[1]RSA All Cause'!$C120</f>
        <v>8189.764720000001</v>
      </c>
      <c r="D17" s="5">
        <f>'[1]RSA Natural'!$C120</f>
        <v>7739.3205000000007</v>
      </c>
      <c r="E17" s="5">
        <f>'[1]RSA UnNatural'!$C120</f>
        <v>450.44421999999992</v>
      </c>
    </row>
    <row r="18" spans="1:5" x14ac:dyDescent="0.3">
      <c r="A18" s="3">
        <v>16</v>
      </c>
      <c r="B18" s="4">
        <f t="shared" si="0"/>
        <v>43936</v>
      </c>
      <c r="C18" s="5">
        <f>'[1]RSA All Cause'!$C121</f>
        <v>7999.099314</v>
      </c>
      <c r="D18" s="5">
        <f>'[1]RSA Natural'!$C121</f>
        <v>7519.4975999999997</v>
      </c>
      <c r="E18" s="5">
        <f>'[1]RSA UnNatural'!$C121</f>
        <v>479.60171400000002</v>
      </c>
    </row>
    <row r="19" spans="1:5" x14ac:dyDescent="0.3">
      <c r="A19" s="3">
        <v>17</v>
      </c>
      <c r="B19" s="4">
        <f t="shared" si="0"/>
        <v>43943</v>
      </c>
      <c r="C19" s="5">
        <f>'[1]RSA All Cause'!$C122</f>
        <v>7641.8218219999999</v>
      </c>
      <c r="D19" s="5">
        <f>'[1]RSA Natural'!$C122</f>
        <v>7210.7208000000001</v>
      </c>
      <c r="E19" s="5">
        <f>'[1]RSA UnNatural'!$C122</f>
        <v>431.101022</v>
      </c>
    </row>
    <row r="20" spans="1:5" x14ac:dyDescent="0.3">
      <c r="A20" s="3">
        <v>18</v>
      </c>
      <c r="B20" s="4">
        <f t="shared" si="0"/>
        <v>43950</v>
      </c>
      <c r="C20" s="5">
        <f>'[1]RSA All Cause'!$C123</f>
        <v>8312.4093699999994</v>
      </c>
      <c r="D20" s="5">
        <f>'[1]RSA Natural'!$C123</f>
        <v>7775.2673999999997</v>
      </c>
      <c r="E20" s="5">
        <f>'[1]RSA UnNatural'!$C123</f>
        <v>537.14197000000001</v>
      </c>
    </row>
    <row r="21" spans="1:5" x14ac:dyDescent="0.3">
      <c r="A21" s="3">
        <v>19</v>
      </c>
      <c r="B21" s="4">
        <f t="shared" si="0"/>
        <v>43957</v>
      </c>
      <c r="C21" s="5">
        <f>'[1]RSA All Cause'!$C124</f>
        <v>8479.3711999999996</v>
      </c>
      <c r="D21" s="5">
        <f>'[1]RSA Natural'!$C124</f>
        <v>7887.3161</v>
      </c>
      <c r="E21" s="5">
        <f>'[1]RSA UnNatural'!$C124</f>
        <v>592.05510000000004</v>
      </c>
    </row>
    <row r="22" spans="1:5" x14ac:dyDescent="0.3">
      <c r="A22" s="3">
        <v>20</v>
      </c>
      <c r="B22" s="4">
        <f t="shared" si="0"/>
        <v>43964</v>
      </c>
      <c r="C22" s="5">
        <f>'[1]RSA All Cause'!$C125</f>
        <v>8621.9600200000004</v>
      </c>
      <c r="D22" s="5">
        <f>'[1]RSA Natural'!$C125</f>
        <v>8098.5268999999998</v>
      </c>
      <c r="E22" s="5">
        <f>'[1]RSA UnNatural'!$C125</f>
        <v>523.43312000000003</v>
      </c>
    </row>
    <row r="23" spans="1:5" x14ac:dyDescent="0.3">
      <c r="A23" s="3">
        <v>21</v>
      </c>
      <c r="B23" s="4">
        <f t="shared" si="0"/>
        <v>43971</v>
      </c>
      <c r="C23" s="5">
        <f>'[1]RSA All Cause'!$C126</f>
        <v>8799.0681089999998</v>
      </c>
      <c r="D23" s="5">
        <f>'[1]RSA Natural'!$C126</f>
        <v>8159.6220000000003</v>
      </c>
      <c r="E23" s="5">
        <f>'[1]RSA UnNatural'!$C126</f>
        <v>639.44610899999998</v>
      </c>
    </row>
    <row r="24" spans="1:5" x14ac:dyDescent="0.3">
      <c r="A24" s="3">
        <v>22</v>
      </c>
      <c r="B24" s="4">
        <f t="shared" si="0"/>
        <v>43978</v>
      </c>
      <c r="C24" s="5">
        <f>'[1]RSA All Cause'!$C127</f>
        <v>9898.1672600000002</v>
      </c>
      <c r="D24" s="5">
        <f>'[1]RSA Natural'!$C127</f>
        <v>9075.7276000000002</v>
      </c>
      <c r="E24" s="5">
        <f>'[1]RSA UnNatural'!$C127</f>
        <v>822.43966000000012</v>
      </c>
    </row>
    <row r="25" spans="1:5" x14ac:dyDescent="0.3">
      <c r="A25" s="3">
        <v>23</v>
      </c>
      <c r="B25" s="4">
        <f t="shared" si="0"/>
        <v>43985</v>
      </c>
      <c r="C25" s="5">
        <f>'[1]RSA All Cause'!$C128</f>
        <v>10185.32135</v>
      </c>
      <c r="D25" s="5">
        <f>'[1]RSA Natural'!$C128</f>
        <v>9105.2386999999999</v>
      </c>
      <c r="E25" s="5">
        <f>'[1]RSA UnNatural'!$C128</f>
        <v>1080.0826499999998</v>
      </c>
    </row>
    <row r="26" spans="1:5" x14ac:dyDescent="0.3">
      <c r="A26" s="3">
        <v>24</v>
      </c>
      <c r="B26" s="4">
        <f t="shared" si="0"/>
        <v>43992</v>
      </c>
      <c r="C26" s="5">
        <f>'[1]RSA All Cause'!$C129</f>
        <v>11091.778340000001</v>
      </c>
      <c r="D26" s="5">
        <f>'[1]RSA Natural'!$C129</f>
        <v>10178.9213</v>
      </c>
      <c r="E26" s="5">
        <f>'[1]RSA UnNatural'!$C129</f>
        <v>912.8570400000001</v>
      </c>
    </row>
    <row r="27" spans="1:5" x14ac:dyDescent="0.3">
      <c r="A27" s="3">
        <v>25</v>
      </c>
      <c r="B27" s="4">
        <f t="shared" si="0"/>
        <v>43999</v>
      </c>
      <c r="C27" s="5">
        <f>'[1]RSA All Cause'!$C130</f>
        <v>12072.78795</v>
      </c>
      <c r="D27" s="5">
        <f>'[1]RSA Natural'!$C130</f>
        <v>11137.865299999999</v>
      </c>
      <c r="E27" s="5">
        <f>'[1]RSA UnNatural'!$C130</f>
        <v>934.92264999999998</v>
      </c>
    </row>
    <row r="28" spans="1:5" x14ac:dyDescent="0.3">
      <c r="A28" s="3">
        <v>26</v>
      </c>
      <c r="B28" s="4">
        <v>44006</v>
      </c>
      <c r="C28" s="5">
        <f>'[1]RSA All Cause'!$C131</f>
        <v>12657.189069999999</v>
      </c>
      <c r="D28" s="5">
        <f>'[1]RSA Natural'!$C131</f>
        <v>11728.830999999998</v>
      </c>
      <c r="E28" s="5">
        <f>'[1]RSA UnNatural'!$C131</f>
        <v>928.35807</v>
      </c>
    </row>
    <row r="29" spans="1:5" x14ac:dyDescent="0.3">
      <c r="A29" s="3">
        <v>27</v>
      </c>
      <c r="B29" s="4">
        <v>44013</v>
      </c>
      <c r="C29" s="5">
        <f>'[1]RSA All Cause'!$C132</f>
        <v>13968.121790000003</v>
      </c>
      <c r="D29" s="5">
        <f>'[1]RSA Natural'!$C132</f>
        <v>13000.306200000003</v>
      </c>
      <c r="E29" s="5">
        <f>'[1]RSA UnNatural'!$C132</f>
        <v>967.81559000000004</v>
      </c>
    </row>
    <row r="30" spans="1:5" x14ac:dyDescent="0.3">
      <c r="A30" s="3">
        <v>28</v>
      </c>
      <c r="B30" s="4">
        <v>44020</v>
      </c>
      <c r="C30" s="5">
        <f>'[1]RSA All Cause'!$C133</f>
        <v>15125.260589999998</v>
      </c>
      <c r="D30" s="5">
        <f>'[1]RSA Natural'!$C133</f>
        <v>14267.719799999999</v>
      </c>
      <c r="E30" s="5">
        <f>'[1]RSA UnNatural'!$C133</f>
        <v>857.54079000000002</v>
      </c>
    </row>
    <row r="31" spans="1:5" x14ac:dyDescent="0.3">
      <c r="A31" s="3">
        <v>29</v>
      </c>
      <c r="B31" s="4">
        <v>44027</v>
      </c>
      <c r="C31" s="5">
        <f>'[1]RSA All Cause'!$C134</f>
        <v>16416.49512</v>
      </c>
      <c r="D31" s="5">
        <f>'[1]RSA Natural'!$C134</f>
        <v>15606.286100000001</v>
      </c>
      <c r="E31" s="5">
        <f>'[1]RSA UnNatural'!$C134</f>
        <v>810.20902000000001</v>
      </c>
    </row>
    <row r="32" spans="1:5" x14ac:dyDescent="0.3">
      <c r="A32" s="3">
        <v>30</v>
      </c>
      <c r="B32" s="4">
        <v>44034</v>
      </c>
      <c r="C32" s="5">
        <f>'[1]RSA All Cause'!$C135</f>
        <v>15408.732789999998</v>
      </c>
      <c r="D32" s="5">
        <f>'[1]RSA Natural'!$C135</f>
        <v>14618.877399999998</v>
      </c>
      <c r="E32" s="5">
        <f>'[1]RSA UnNatural'!$C135</f>
        <v>789.85539000000006</v>
      </c>
    </row>
    <row r="33" spans="1:7" x14ac:dyDescent="0.3">
      <c r="A33" s="3">
        <v>31</v>
      </c>
      <c r="B33" s="4">
        <v>44041</v>
      </c>
      <c r="C33" s="5">
        <f>'[1]RSA All Cause'!$C136</f>
        <v>14398.713140000002</v>
      </c>
      <c r="D33" s="5">
        <f>'[1]RSA Natural'!$C136</f>
        <v>13596.857100000001</v>
      </c>
      <c r="E33" s="5">
        <f>'[1]RSA UnNatural'!$C136</f>
        <v>801.85604000000012</v>
      </c>
    </row>
    <row r="34" spans="1:7" x14ac:dyDescent="0.3">
      <c r="A34" s="3">
        <v>32</v>
      </c>
      <c r="B34" s="4">
        <v>44048</v>
      </c>
      <c r="C34" s="5">
        <f>'[1]RSA All Cause'!$C137</f>
        <v>12807.53291</v>
      </c>
      <c r="D34" s="5">
        <f>'[1]RSA Natural'!$C137</f>
        <v>12022.1862</v>
      </c>
      <c r="E34" s="5">
        <f>'[1]RSA UnNatural'!$C137</f>
        <v>785.34671000000003</v>
      </c>
    </row>
    <row r="35" spans="1:7" x14ac:dyDescent="0.3">
      <c r="A35" s="3">
        <v>33</v>
      </c>
      <c r="B35" s="4">
        <v>44055</v>
      </c>
      <c r="C35" s="5">
        <f>'[1]RSA All Cause'!$C138</f>
        <v>11697.918440000001</v>
      </c>
      <c r="D35" s="5">
        <f>'[1]RSA Natural'!$C138</f>
        <v>10870.730300000001</v>
      </c>
      <c r="E35" s="5">
        <f>'[1]RSA UnNatural'!$C138</f>
        <v>827.18813999999998</v>
      </c>
    </row>
    <row r="36" spans="1:7" x14ac:dyDescent="0.3">
      <c r="A36" s="3">
        <v>34</v>
      </c>
      <c r="B36" s="4">
        <v>44062</v>
      </c>
      <c r="C36" s="5">
        <f>'[1]RSA All Cause'!$C139</f>
        <v>11791.74465260262</v>
      </c>
      <c r="D36" s="5">
        <f>'[1]RSA Natural'!$C139</f>
        <v>10679.464153096927</v>
      </c>
      <c r="E36" s="5">
        <f>'[1]RSA UnNatural'!$C139</f>
        <v>1112.2804995056927</v>
      </c>
    </row>
    <row r="37" spans="1:7" x14ac:dyDescent="0.3">
      <c r="A37" s="49" t="s">
        <v>53</v>
      </c>
      <c r="B37" s="49"/>
      <c r="C37" s="30">
        <f>SUM(C3:C36)</f>
        <v>347028.94440960255</v>
      </c>
      <c r="D37" s="30">
        <f t="shared" ref="D37:E37" si="1">SUM(D3:D36)</f>
        <v>319007.41335309698</v>
      </c>
      <c r="E37" s="30">
        <f t="shared" si="1"/>
        <v>28021.531056505686</v>
      </c>
    </row>
    <row r="38" spans="1:7" x14ac:dyDescent="0.3">
      <c r="A38" s="16"/>
      <c r="B38" s="16"/>
      <c r="C38" s="19"/>
      <c r="D38" s="20"/>
      <c r="E38" s="20"/>
    </row>
    <row r="39" spans="1:7" x14ac:dyDescent="0.3">
      <c r="A39" s="21" t="s">
        <v>26</v>
      </c>
      <c r="B39" s="17"/>
      <c r="C39" s="18"/>
      <c r="D39" s="15"/>
      <c r="E39" s="15"/>
    </row>
    <row r="40" spans="1:7" x14ac:dyDescent="0.3">
      <c r="A40" s="22" t="s">
        <v>47</v>
      </c>
      <c r="B40" s="23"/>
      <c r="C40" s="31">
        <f>[1]Tables!$D$6</f>
        <v>41424.04863670624</v>
      </c>
      <c r="D40" s="24"/>
      <c r="E40" s="25"/>
      <c r="F40" s="26"/>
      <c r="G40" s="26"/>
    </row>
    <row r="41" spans="1:7" x14ac:dyDescent="0.3">
      <c r="A41" s="21" t="s">
        <v>24</v>
      </c>
      <c r="B41" s="27"/>
      <c r="C41" s="28"/>
      <c r="D41" s="26"/>
      <c r="E41" s="26"/>
      <c r="F41" s="26"/>
      <c r="G41" s="26"/>
    </row>
    <row r="42" spans="1:7" x14ac:dyDescent="0.3">
      <c r="A42" s="22" t="s">
        <v>48</v>
      </c>
      <c r="B42" s="23"/>
      <c r="C42" s="31">
        <f>[1]Tables!$G$6</f>
        <v>35393.503302770216</v>
      </c>
      <c r="D42" s="26"/>
      <c r="E42" s="29"/>
      <c r="F42" s="26"/>
      <c r="G42" s="26"/>
    </row>
    <row r="43" spans="1:7" x14ac:dyDescent="0.3">
      <c r="E43" s="1"/>
    </row>
    <row r="44" spans="1:7" x14ac:dyDescent="0.3">
      <c r="E44" s="1"/>
    </row>
    <row r="45" spans="1:7" x14ac:dyDescent="0.3">
      <c r="E45" s="1"/>
    </row>
    <row r="46" spans="1:7" x14ac:dyDescent="0.3">
      <c r="E46" s="1"/>
    </row>
    <row r="47" spans="1:7" x14ac:dyDescent="0.3">
      <c r="E47" s="1"/>
    </row>
    <row r="48" spans="1:7" x14ac:dyDescent="0.3">
      <c r="E48" s="1"/>
    </row>
    <row r="49" spans="5:5" x14ac:dyDescent="0.3">
      <c r="E49" s="1"/>
    </row>
    <row r="50" spans="5:5" x14ac:dyDescent="0.3">
      <c r="E50" s="1"/>
    </row>
    <row r="51" spans="5:5" x14ac:dyDescent="0.3">
      <c r="E51" s="1"/>
    </row>
    <row r="52" spans="5:5" x14ac:dyDescent="0.3">
      <c r="E52" s="1"/>
    </row>
    <row r="53" spans="5:5" x14ac:dyDescent="0.3">
      <c r="E53" s="1"/>
    </row>
    <row r="54" spans="5:5" x14ac:dyDescent="0.3">
      <c r="E54" s="1"/>
    </row>
    <row r="55" spans="5:5" x14ac:dyDescent="0.3">
      <c r="E55" s="1"/>
    </row>
    <row r="56" spans="5:5" x14ac:dyDescent="0.3">
      <c r="E56" s="1"/>
    </row>
    <row r="57" spans="5:5" x14ac:dyDescent="0.3">
      <c r="E57" s="1"/>
    </row>
    <row r="58" spans="5:5" x14ac:dyDescent="0.3">
      <c r="E58" s="1"/>
    </row>
    <row r="59" spans="5:5" x14ac:dyDescent="0.3">
      <c r="E59" s="1"/>
    </row>
    <row r="60" spans="5:5" x14ac:dyDescent="0.3">
      <c r="E60" s="1"/>
    </row>
    <row r="61" spans="5:5" x14ac:dyDescent="0.3">
      <c r="E61" s="1"/>
    </row>
    <row r="62" spans="5:5" x14ac:dyDescent="0.3">
      <c r="E62" s="1"/>
    </row>
    <row r="63" spans="5:5" x14ac:dyDescent="0.3">
      <c r="E63" s="1"/>
    </row>
    <row r="64" spans="5:5" x14ac:dyDescent="0.3">
      <c r="E64" s="1"/>
    </row>
    <row r="65" spans="5:5" x14ac:dyDescent="0.3">
      <c r="E65" s="1"/>
    </row>
    <row r="66" spans="5:5" x14ac:dyDescent="0.3">
      <c r="E66" s="1"/>
    </row>
    <row r="67" spans="5:5" x14ac:dyDescent="0.3">
      <c r="E67" s="1"/>
    </row>
    <row r="69" spans="5:5" x14ac:dyDescent="0.3">
      <c r="E69" s="1"/>
    </row>
  </sheetData>
  <mergeCells count="3">
    <mergeCell ref="C1:E1"/>
    <mergeCell ref="A1:B2"/>
    <mergeCell ref="A37:B37"/>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39"/>
  <sheetViews>
    <sheetView workbookViewId="0">
      <pane ySplit="2" topLeftCell="A3" activePane="bottomLeft" state="frozen"/>
      <selection pane="bottomLeft" activeCell="A3" sqref="A3"/>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45" t="s">
        <v>25</v>
      </c>
      <c r="B1" s="46"/>
      <c r="C1" s="52" t="s">
        <v>19</v>
      </c>
      <c r="D1" s="53"/>
      <c r="E1" s="53"/>
      <c r="F1" s="53"/>
      <c r="G1" s="53"/>
      <c r="H1" s="53"/>
      <c r="I1" s="53"/>
      <c r="J1" s="53"/>
      <c r="K1" s="53"/>
      <c r="L1" s="53"/>
    </row>
    <row r="2" spans="1:12" ht="25.8" customHeight="1" x14ac:dyDescent="0.3">
      <c r="A2" s="47"/>
      <c r="B2" s="48"/>
      <c r="C2" s="9" t="s">
        <v>9</v>
      </c>
      <c r="D2" s="9" t="s">
        <v>10</v>
      </c>
      <c r="E2" s="9" t="s">
        <v>11</v>
      </c>
      <c r="F2" s="9" t="s">
        <v>12</v>
      </c>
      <c r="G2" s="9" t="s">
        <v>13</v>
      </c>
      <c r="H2" s="9" t="s">
        <v>14</v>
      </c>
      <c r="I2" s="9" t="s">
        <v>15</v>
      </c>
      <c r="J2" s="9" t="s">
        <v>16</v>
      </c>
      <c r="K2" s="9" t="s">
        <v>17</v>
      </c>
      <c r="L2" s="9"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27"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f>[1]EC!$C124</f>
        <v>1289.94</v>
      </c>
      <c r="D21" s="5">
        <f>[1]FS!$C124</f>
        <v>460.87939999999998</v>
      </c>
      <c r="E21" s="5">
        <f>[1]GT!$C124</f>
        <v>1354.58</v>
      </c>
      <c r="F21" s="5">
        <f>[1]KZN!$C124</f>
        <v>1464.5</v>
      </c>
      <c r="G21" s="5">
        <f>[1]LM!$C124</f>
        <v>990.76750000000004</v>
      </c>
      <c r="H21" s="5">
        <f>[1]MP!$C124</f>
        <v>715.94090000000006</v>
      </c>
      <c r="I21" s="5">
        <f>[1]NC!$C124</f>
        <v>229.1687</v>
      </c>
      <c r="J21" s="5">
        <f>[1]NW!$C124</f>
        <v>541.56849999999997</v>
      </c>
      <c r="K21" s="5">
        <f>[1]WC!$C124</f>
        <v>839.97109999999998</v>
      </c>
      <c r="L21" s="5">
        <f>'[1]RSA Natural'!$C124</f>
        <v>7887.3161</v>
      </c>
    </row>
    <row r="22" spans="1:12" x14ac:dyDescent="0.3">
      <c r="A22" s="3">
        <v>20</v>
      </c>
      <c r="B22" s="4">
        <f t="shared" si="0"/>
        <v>43964</v>
      </c>
      <c r="C22" s="5">
        <f>[1]EC!$C125</f>
        <v>1295.0999999999999</v>
      </c>
      <c r="D22" s="5">
        <f>[1]FS!$C125</f>
        <v>478.82580000000002</v>
      </c>
      <c r="E22" s="5">
        <f>[1]GT!$C125</f>
        <v>1352.18</v>
      </c>
      <c r="F22" s="5">
        <f>[1]KZN!$C125</f>
        <v>1460.42</v>
      </c>
      <c r="G22" s="5">
        <f>[1]LM!$C125</f>
        <v>1004.54</v>
      </c>
      <c r="H22" s="5">
        <f>[1]MP!$C125</f>
        <v>743.11360000000002</v>
      </c>
      <c r="I22" s="5">
        <f>[1]NC!$C125</f>
        <v>214.54259999999999</v>
      </c>
      <c r="J22" s="5">
        <f>[1]NW!$C125</f>
        <v>581.78189999999995</v>
      </c>
      <c r="K22" s="5">
        <f>[1]WC!$C125</f>
        <v>968.02300000000002</v>
      </c>
      <c r="L22" s="5">
        <f>'[1]RSA Natural'!$C125</f>
        <v>8098.5268999999998</v>
      </c>
    </row>
    <row r="23" spans="1:12" x14ac:dyDescent="0.3">
      <c r="A23" s="3">
        <v>21</v>
      </c>
      <c r="B23" s="4">
        <f t="shared" si="0"/>
        <v>43971</v>
      </c>
      <c r="C23" s="5">
        <f>[1]EC!$C126</f>
        <v>1411.17</v>
      </c>
      <c r="D23" s="5">
        <f>[1]FS!$C126</f>
        <v>455.95670000000001</v>
      </c>
      <c r="E23" s="5">
        <f>[1]GT!$C126</f>
        <v>1406.51</v>
      </c>
      <c r="F23" s="5">
        <f>[1]KZN!$C126</f>
        <v>1441.08</v>
      </c>
      <c r="G23" s="5">
        <f>[1]LM!$C126</f>
        <v>942.31650000000002</v>
      </c>
      <c r="H23" s="5">
        <f>[1]MP!$C126</f>
        <v>650.39359999999999</v>
      </c>
      <c r="I23" s="5">
        <f>[1]NC!$C126</f>
        <v>208.62790000000001</v>
      </c>
      <c r="J23" s="5">
        <f>[1]NW!$C126</f>
        <v>530.77729999999997</v>
      </c>
      <c r="K23" s="5">
        <f>[1]WC!$C126</f>
        <v>1112.79</v>
      </c>
      <c r="L23" s="5">
        <f>'[1]RSA Natural'!$C126</f>
        <v>8159.6220000000003</v>
      </c>
    </row>
    <row r="24" spans="1:12" x14ac:dyDescent="0.3">
      <c r="A24" s="32">
        <v>22</v>
      </c>
      <c r="B24" s="32">
        <f t="shared" si="0"/>
        <v>43978</v>
      </c>
      <c r="C24" s="32">
        <f>[1]EC!$C127</f>
        <v>1563.96</v>
      </c>
      <c r="D24" s="32">
        <f>[1]FS!$C127</f>
        <v>530.90689999999995</v>
      </c>
      <c r="E24" s="32">
        <f>[1]GT!$C127</f>
        <v>1501.47</v>
      </c>
      <c r="F24" s="32">
        <f>[1]KZN!$C127</f>
        <v>1589.02</v>
      </c>
      <c r="G24" s="32">
        <f>[1]LM!$C127</f>
        <v>1030.03</v>
      </c>
      <c r="H24" s="32">
        <f>[1]MP!$C127</f>
        <v>763.21759999999995</v>
      </c>
      <c r="I24" s="32">
        <f>[1]NC!$C127</f>
        <v>251.3322</v>
      </c>
      <c r="J24" s="32">
        <f>[1]NW!$C127</f>
        <v>626.21090000000004</v>
      </c>
      <c r="K24" s="32">
        <f>[1]WC!$C127</f>
        <v>1219.58</v>
      </c>
      <c r="L24" s="32">
        <f>'[1]RSA Natural'!$C127</f>
        <v>9075.7276000000002</v>
      </c>
    </row>
    <row r="25" spans="1:12" x14ac:dyDescent="0.3">
      <c r="A25" s="32">
        <v>23</v>
      </c>
      <c r="B25" s="32">
        <f t="shared" si="0"/>
        <v>43985</v>
      </c>
      <c r="C25" s="32">
        <f>[1]EC!$C128</f>
        <v>1570.89</v>
      </c>
      <c r="D25" s="32">
        <f>[1]FS!$C128</f>
        <v>567.28229999999996</v>
      </c>
      <c r="E25" s="32">
        <f>[1]GT!$C128</f>
        <v>1438.3</v>
      </c>
      <c r="F25" s="32">
        <f>[1]KZN!$C128</f>
        <v>1586.04</v>
      </c>
      <c r="G25" s="32">
        <f>[1]LM!$C128</f>
        <v>1029.6600000000001</v>
      </c>
      <c r="H25" s="32">
        <f>[1]MP!$C128</f>
        <v>772.88130000000001</v>
      </c>
      <c r="I25" s="32">
        <f>[1]NC!$C128</f>
        <v>247.2602</v>
      </c>
      <c r="J25" s="32">
        <f>[1]NW!$C128</f>
        <v>564.54489999999998</v>
      </c>
      <c r="K25" s="32">
        <f>[1]WC!$C128</f>
        <v>1328.38</v>
      </c>
      <c r="L25" s="32">
        <f>'[1]RSA Natural'!$C128</f>
        <v>9105.2386999999999</v>
      </c>
    </row>
    <row r="26" spans="1:12" x14ac:dyDescent="0.3">
      <c r="A26" s="32">
        <v>24</v>
      </c>
      <c r="B26" s="32">
        <f t="shared" si="0"/>
        <v>43992</v>
      </c>
      <c r="C26" s="32">
        <f>[1]EC!$C129</f>
        <v>1875.84</v>
      </c>
      <c r="D26" s="32">
        <f>[1]FS!$C129</f>
        <v>566.14909999999998</v>
      </c>
      <c r="E26" s="32">
        <f>[1]GT!$C129</f>
        <v>1772.48</v>
      </c>
      <c r="F26" s="32">
        <f>[1]KZN!$C129</f>
        <v>1677.09</v>
      </c>
      <c r="G26" s="32">
        <f>[1]LM!$C129</f>
        <v>1132.33</v>
      </c>
      <c r="H26" s="32">
        <f>[1]MP!$C129</f>
        <v>727.56889999999999</v>
      </c>
      <c r="I26" s="32">
        <f>[1]NC!$C129</f>
        <v>286.91460000000001</v>
      </c>
      <c r="J26" s="32">
        <f>[1]NW!$C129</f>
        <v>682.88869999999997</v>
      </c>
      <c r="K26" s="32">
        <f>[1]WC!$C129</f>
        <v>1457.66</v>
      </c>
      <c r="L26" s="32">
        <f>'[1]RSA Natural'!$C129</f>
        <v>10178.9213</v>
      </c>
    </row>
    <row r="27" spans="1:12" x14ac:dyDescent="0.3">
      <c r="A27" s="32">
        <v>25</v>
      </c>
      <c r="B27" s="32">
        <f t="shared" si="0"/>
        <v>43999</v>
      </c>
      <c r="C27" s="32">
        <f>[1]EC!$C130</f>
        <v>2062.11</v>
      </c>
      <c r="D27" s="32">
        <f>[1]FS!$C130</f>
        <v>587.94979999999998</v>
      </c>
      <c r="E27" s="32">
        <f>[1]GT!$C130</f>
        <v>2231.86</v>
      </c>
      <c r="F27" s="32">
        <f>[1]KZN!$C130</f>
        <v>1807.82</v>
      </c>
      <c r="G27" s="32">
        <f>[1]LM!$C130</f>
        <v>1147.1199999999999</v>
      </c>
      <c r="H27" s="32">
        <f>[1]MP!$C130</f>
        <v>860.90179999999998</v>
      </c>
      <c r="I27" s="32">
        <f>[1]NC!$C130</f>
        <v>292.5095</v>
      </c>
      <c r="J27" s="32">
        <f>[1]NW!$C130</f>
        <v>720.42420000000004</v>
      </c>
      <c r="K27" s="32">
        <f>[1]WC!$C130</f>
        <v>1427.17</v>
      </c>
      <c r="L27" s="32">
        <f>'[1]RSA Natural'!$C130</f>
        <v>11137.865299999999</v>
      </c>
    </row>
    <row r="28" spans="1:12" x14ac:dyDescent="0.3">
      <c r="A28" s="32">
        <v>26</v>
      </c>
      <c r="B28" s="32">
        <v>44006</v>
      </c>
      <c r="C28" s="32">
        <f>[1]EC!$C131</f>
        <v>2266.2199999999998</v>
      </c>
      <c r="D28" s="32">
        <f>[1]FS!$C131</f>
        <v>549.61680000000001</v>
      </c>
      <c r="E28" s="32">
        <f>[1]GT!$C131</f>
        <v>2645.88</v>
      </c>
      <c r="F28" s="32">
        <f>[1]KZN!$C131</f>
        <v>1867.46</v>
      </c>
      <c r="G28" s="32">
        <f>[1]LM!$C131</f>
        <v>1127.33</v>
      </c>
      <c r="H28" s="32">
        <f>[1]MP!$C131</f>
        <v>852.3963</v>
      </c>
      <c r="I28" s="32">
        <f>[1]NC!$C131</f>
        <v>238.05950000000001</v>
      </c>
      <c r="J28" s="32">
        <f>[1]NW!$C131</f>
        <v>781.5684</v>
      </c>
      <c r="K28" s="32">
        <f>[1]WC!$C131</f>
        <v>1400.3</v>
      </c>
      <c r="L28" s="32">
        <f>'[1]RSA Natural'!$C131</f>
        <v>11728.830999999998</v>
      </c>
    </row>
    <row r="29" spans="1:12" x14ac:dyDescent="0.3">
      <c r="A29" s="32">
        <v>27</v>
      </c>
      <c r="B29" s="32">
        <v>44013</v>
      </c>
      <c r="C29" s="32">
        <f>[1]EC!$C132</f>
        <v>2751.47</v>
      </c>
      <c r="D29" s="32">
        <f>[1]FS!$C132</f>
        <v>659.09939999999995</v>
      </c>
      <c r="E29" s="32">
        <f>[1]GT!$C132</f>
        <v>2975.76</v>
      </c>
      <c r="F29" s="32">
        <f>[1]KZN!$C132</f>
        <v>2169.34</v>
      </c>
      <c r="G29" s="32">
        <f>[1]LM!$C132</f>
        <v>1192.3499999999999</v>
      </c>
      <c r="H29" s="32">
        <f>[1]MP!$C132</f>
        <v>918.43269999999995</v>
      </c>
      <c r="I29" s="32">
        <f>[1]NC!$C132</f>
        <v>276.1164</v>
      </c>
      <c r="J29" s="32">
        <f>[1]NW!$C132</f>
        <v>748.1277</v>
      </c>
      <c r="K29" s="32">
        <f>[1]WC!$C132</f>
        <v>1309.6099999999999</v>
      </c>
      <c r="L29" s="32">
        <f>'[1]RSA Natural'!$C132</f>
        <v>13000.306200000003</v>
      </c>
    </row>
    <row r="30" spans="1:12" x14ac:dyDescent="0.3">
      <c r="A30" s="32">
        <v>28</v>
      </c>
      <c r="B30" s="33">
        <v>44020</v>
      </c>
      <c r="C30" s="32">
        <f>[1]EC!$C133</f>
        <v>2840.42</v>
      </c>
      <c r="D30" s="32">
        <f>[1]FS!$C133</f>
        <v>729.58510000000001</v>
      </c>
      <c r="E30" s="32">
        <f>[1]GT!$C133</f>
        <v>3422.57</v>
      </c>
      <c r="F30" s="32">
        <f>[1]KZN!$C133</f>
        <v>2483.09</v>
      </c>
      <c r="G30" s="32">
        <f>[1]LM!$C133</f>
        <v>1226.1500000000001</v>
      </c>
      <c r="H30" s="32">
        <f>[1]MP!$C133</f>
        <v>1013.41</v>
      </c>
      <c r="I30" s="32">
        <f>[1]NC!$C133</f>
        <v>259.8621</v>
      </c>
      <c r="J30" s="32">
        <f>[1]NW!$C133</f>
        <v>877.31259999999997</v>
      </c>
      <c r="K30" s="32">
        <f>[1]WC!$C133</f>
        <v>1415.32</v>
      </c>
      <c r="L30" s="32">
        <f>'[1]RSA Natural'!$C133</f>
        <v>14267.719799999999</v>
      </c>
    </row>
    <row r="31" spans="1:12" x14ac:dyDescent="0.3">
      <c r="A31" s="32">
        <v>29</v>
      </c>
      <c r="B31" s="32">
        <v>44027</v>
      </c>
      <c r="C31" s="32">
        <f>[1]EC!$C134</f>
        <v>2889.33</v>
      </c>
      <c r="D31" s="32">
        <f>[1]FS!$C134</f>
        <v>953.57920000000001</v>
      </c>
      <c r="E31" s="32">
        <f>[1]GT!$C134</f>
        <v>3594.21</v>
      </c>
      <c r="F31" s="32">
        <f>[1]KZN!$C134</f>
        <v>3014.88</v>
      </c>
      <c r="G31" s="32">
        <f>[1]LM!$C134</f>
        <v>1374.69</v>
      </c>
      <c r="H31" s="32">
        <f>[1]MP!$C134</f>
        <v>1204.42</v>
      </c>
      <c r="I31" s="32">
        <f>[1]NC!$C134</f>
        <v>369.7912</v>
      </c>
      <c r="J31" s="32">
        <f>[1]NW!$C134</f>
        <v>971.60569999999996</v>
      </c>
      <c r="K31" s="32">
        <f>[1]WC!$C134</f>
        <v>1233.78</v>
      </c>
      <c r="L31" s="32">
        <f>'[1]RSA Natural'!$C134</f>
        <v>15606.286100000001</v>
      </c>
    </row>
    <row r="32" spans="1:12" x14ac:dyDescent="0.3">
      <c r="A32" s="32">
        <v>30</v>
      </c>
      <c r="B32" s="33">
        <v>44034</v>
      </c>
      <c r="C32" s="32">
        <f>[1]EC!$C135</f>
        <v>2496.91</v>
      </c>
      <c r="D32" s="32">
        <f>[1]FS!$C135</f>
        <v>1039.8599999999999</v>
      </c>
      <c r="E32" s="32">
        <f>[1]GT!$C135</f>
        <v>3111.73</v>
      </c>
      <c r="F32" s="32">
        <f>[1]KZN!$C135</f>
        <v>2973.8</v>
      </c>
      <c r="G32" s="32">
        <f>[1]LM!$C135</f>
        <v>1343.62</v>
      </c>
      <c r="H32" s="32">
        <f>[1]MP!$C135</f>
        <v>1251.73</v>
      </c>
      <c r="I32" s="32">
        <f>[1]NC!$C135</f>
        <v>325.4513</v>
      </c>
      <c r="J32" s="32">
        <f>[1]NW!$C135</f>
        <v>890.31610000000001</v>
      </c>
      <c r="K32" s="32">
        <f>[1]WC!$C135</f>
        <v>1185.46</v>
      </c>
      <c r="L32" s="32">
        <f>'[1]RSA Natural'!$C135</f>
        <v>14618.877399999998</v>
      </c>
    </row>
    <row r="33" spans="1:12" x14ac:dyDescent="0.3">
      <c r="A33" s="32">
        <v>31</v>
      </c>
      <c r="B33" s="32">
        <v>44041</v>
      </c>
      <c r="C33" s="32">
        <f>[1]EC!$C136</f>
        <v>2203.36</v>
      </c>
      <c r="D33" s="32">
        <f>[1]FS!$C136</f>
        <v>1025.49</v>
      </c>
      <c r="E33" s="32">
        <f>[1]GT!$C136</f>
        <v>2697.93</v>
      </c>
      <c r="F33" s="32">
        <f>[1]KZN!$C136</f>
        <v>2852.47</v>
      </c>
      <c r="G33" s="32">
        <f>[1]LM!$C136</f>
        <v>1304.48</v>
      </c>
      <c r="H33" s="32">
        <f>[1]MP!$C136</f>
        <v>1180.1099999999999</v>
      </c>
      <c r="I33" s="32">
        <f>[1]NC!$C136</f>
        <v>328.7183</v>
      </c>
      <c r="J33" s="32">
        <f>[1]NW!$C136</f>
        <v>883.80880000000002</v>
      </c>
      <c r="K33" s="32">
        <f>[1]WC!$C136</f>
        <v>1120.49</v>
      </c>
      <c r="L33" s="32">
        <f>'[1]RSA Natural'!$C136</f>
        <v>13596.857100000001</v>
      </c>
    </row>
    <row r="34" spans="1:12" x14ac:dyDescent="0.3">
      <c r="A34" s="32">
        <v>32</v>
      </c>
      <c r="B34" s="33">
        <v>44048</v>
      </c>
      <c r="C34" s="32">
        <f>[1]EC!$C137</f>
        <v>1856.41</v>
      </c>
      <c r="D34" s="32">
        <f>[1]FS!$C137</f>
        <v>933.00120000000004</v>
      </c>
      <c r="E34" s="32">
        <f>[1]GT!$C137</f>
        <v>2217.7199999999998</v>
      </c>
      <c r="F34" s="32">
        <f>[1]KZN!$C137</f>
        <v>2441.09</v>
      </c>
      <c r="G34" s="32">
        <f>[1]LM!$C137</f>
        <v>1286.98</v>
      </c>
      <c r="H34" s="32">
        <f>[1]MP!$C137</f>
        <v>1027.3399999999999</v>
      </c>
      <c r="I34" s="32">
        <f>[1]NC!$C137</f>
        <v>401.07859999999999</v>
      </c>
      <c r="J34" s="32">
        <f>[1]NW!$C137</f>
        <v>789.46640000000002</v>
      </c>
      <c r="K34" s="32">
        <f>[1]WC!$C137</f>
        <v>1069.0999999999999</v>
      </c>
      <c r="L34" s="32">
        <f>'[1]RSA Natural'!$C137</f>
        <v>12022.1862</v>
      </c>
    </row>
    <row r="35" spans="1:12" x14ac:dyDescent="0.3">
      <c r="A35" s="32">
        <v>33</v>
      </c>
      <c r="B35" s="32">
        <v>44055</v>
      </c>
      <c r="C35" s="32">
        <f>[1]EC!$C138</f>
        <v>1643.47</v>
      </c>
      <c r="D35" s="32">
        <f>[1]FS!$C138</f>
        <v>808.7423</v>
      </c>
      <c r="E35" s="32">
        <f>[1]GT!$C138</f>
        <v>1943.31</v>
      </c>
      <c r="F35" s="32">
        <f>[1]KZN!$C138</f>
        <v>2137.87</v>
      </c>
      <c r="G35" s="32">
        <f>[1]LM!$C138</f>
        <v>1253.97</v>
      </c>
      <c r="H35" s="32">
        <f>[1]MP!$C138</f>
        <v>982.79909999999995</v>
      </c>
      <c r="I35" s="32">
        <f>[1]NC!$C138</f>
        <v>335.08049999999997</v>
      </c>
      <c r="J35" s="32">
        <f>[1]NW!$C138</f>
        <v>786.68989999999997</v>
      </c>
      <c r="K35" s="32">
        <f>[1]WC!$C138</f>
        <v>978.79849999999999</v>
      </c>
      <c r="L35" s="32">
        <f>'[1]RSA Natural'!$C138</f>
        <v>10870.730300000001</v>
      </c>
    </row>
    <row r="36" spans="1:12" x14ac:dyDescent="0.3">
      <c r="A36" s="32">
        <v>34</v>
      </c>
      <c r="B36" s="33">
        <v>44062</v>
      </c>
      <c r="C36" s="32">
        <f>[1]EC!$C139</f>
        <v>1697.1175279131564</v>
      </c>
      <c r="D36" s="32">
        <f>[1]FS!$C139</f>
        <v>779.8603009404361</v>
      </c>
      <c r="E36" s="32">
        <f>[1]GT!$C139</f>
        <v>1891.6744562594849</v>
      </c>
      <c r="F36" s="32">
        <f>[1]KZN!$C139</f>
        <v>2003.7573626029257</v>
      </c>
      <c r="G36" s="32">
        <f>[1]LM!$C139</f>
        <v>1144.9252565577681</v>
      </c>
      <c r="H36" s="32">
        <f>[1]MP!$C139</f>
        <v>932.9771079125502</v>
      </c>
      <c r="I36" s="32">
        <f>[1]NC!$C139</f>
        <v>366.22929931579785</v>
      </c>
      <c r="J36" s="32">
        <f>[1]NW!$C139</f>
        <v>768.4500822873182</v>
      </c>
      <c r="K36" s="32">
        <f>[1]WC!$C139</f>
        <v>1094.4727593074922</v>
      </c>
      <c r="L36" s="32">
        <f>'[1]RSA Natural'!$C139</f>
        <v>10679.464153096927</v>
      </c>
    </row>
    <row r="37" spans="1:12" x14ac:dyDescent="0.3">
      <c r="A37" s="54" t="s">
        <v>49</v>
      </c>
      <c r="B37" s="55"/>
      <c r="C37" s="34">
        <f>SUM(C3:C36)</f>
        <v>54411.35932791316</v>
      </c>
      <c r="D37" s="34">
        <f t="shared" ref="D37:L37" si="1">SUM(D3:D36)</f>
        <v>19173.542960940438</v>
      </c>
      <c r="E37" s="34">
        <f t="shared" si="1"/>
        <v>58560.930156259477</v>
      </c>
      <c r="F37" s="34">
        <f t="shared" si="1"/>
        <v>59763.069062602925</v>
      </c>
      <c r="G37" s="34">
        <f t="shared" si="1"/>
        <v>36161.622487557768</v>
      </c>
      <c r="H37" s="34">
        <f t="shared" si="1"/>
        <v>27177.02885291255</v>
      </c>
      <c r="I37" s="34">
        <f t="shared" si="1"/>
        <v>8710.9794493157951</v>
      </c>
      <c r="J37" s="34">
        <f t="shared" si="1"/>
        <v>21589.094812287323</v>
      </c>
      <c r="K37" s="34">
        <f t="shared" si="1"/>
        <v>33321.140912307485</v>
      </c>
      <c r="L37" s="34">
        <f t="shared" si="1"/>
        <v>318868.76115309692</v>
      </c>
    </row>
    <row r="38" spans="1:12" ht="16.2" customHeight="1" x14ac:dyDescent="0.3">
      <c r="A38" s="50" t="s">
        <v>8</v>
      </c>
      <c r="B38" s="51"/>
      <c r="C38" s="51"/>
      <c r="D38" s="51"/>
      <c r="E38" s="51"/>
      <c r="F38" s="51"/>
      <c r="G38" s="51"/>
      <c r="H38" s="51"/>
      <c r="I38" s="51"/>
      <c r="J38" s="51"/>
      <c r="K38" s="51"/>
      <c r="L38" s="51"/>
    </row>
    <row r="39" spans="1:12" x14ac:dyDescent="0.3">
      <c r="A39" s="56" t="s">
        <v>50</v>
      </c>
      <c r="B39" s="57"/>
      <c r="C39" s="35">
        <f>[1]Tables!$D$8</f>
        <v>9726.4275065013935</v>
      </c>
      <c r="D39" s="35">
        <f>[1]Tables!$D$9</f>
        <v>2981.0977458270199</v>
      </c>
      <c r="E39" s="35">
        <f>[1]Tables!$D$10</f>
        <v>11367.392573908497</v>
      </c>
      <c r="F39" s="35">
        <f>[1]Tables!$D$11</f>
        <v>6733.3808261403083</v>
      </c>
      <c r="G39" s="35">
        <f>[1]Tables!$D$12</f>
        <v>1409.9806741911805</v>
      </c>
      <c r="H39" s="35">
        <f>[1]Tables!$D$13</f>
        <v>2135.2225539939077</v>
      </c>
      <c r="I39" s="35">
        <f>[1]Tables!$D$14</f>
        <v>740.94995773461164</v>
      </c>
      <c r="J39" s="35">
        <f>[1]Tables!$D$15</f>
        <v>1783.8922212455623</v>
      </c>
      <c r="K39" s="35">
        <f>[1]Tables!$D$16</f>
        <v>5152.7818277543811</v>
      </c>
      <c r="L39" s="35">
        <f>[1]Tables!$D$6</f>
        <v>41424.04863670624</v>
      </c>
    </row>
  </sheetData>
  <mergeCells count="5">
    <mergeCell ref="A38:L38"/>
    <mergeCell ref="C1:L1"/>
    <mergeCell ref="A1:B2"/>
    <mergeCell ref="A37:B37"/>
    <mergeCell ref="A39:B39"/>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39"/>
  <sheetViews>
    <sheetView workbookViewId="0">
      <selection sqref="A1:B2"/>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45" t="s">
        <v>25</v>
      </c>
      <c r="B1" s="46"/>
      <c r="C1" s="61" t="s">
        <v>19</v>
      </c>
      <c r="D1" s="62"/>
      <c r="E1" s="62"/>
      <c r="F1" s="62"/>
      <c r="G1" s="62"/>
      <c r="H1" s="62"/>
      <c r="I1" s="62"/>
      <c r="J1" s="63"/>
    </row>
    <row r="2" spans="1:10" ht="24" customHeight="1" x14ac:dyDescent="0.3">
      <c r="A2" s="47"/>
      <c r="B2" s="48"/>
      <c r="C2" s="2" t="s">
        <v>3</v>
      </c>
      <c r="D2" s="2" t="s">
        <v>4</v>
      </c>
      <c r="E2" s="2" t="s">
        <v>5</v>
      </c>
      <c r="F2" s="2" t="s">
        <v>6</v>
      </c>
      <c r="G2" s="2" t="s">
        <v>7</v>
      </c>
      <c r="H2" s="2" t="s">
        <v>0</v>
      </c>
      <c r="I2" s="2" t="s">
        <v>1</v>
      </c>
      <c r="J2" s="2" t="s">
        <v>2</v>
      </c>
    </row>
    <row r="3" spans="1:10" x14ac:dyDescent="0.3">
      <c r="A3" s="32">
        <v>1</v>
      </c>
      <c r="B3" s="32">
        <v>43831</v>
      </c>
      <c r="C3" s="32">
        <f>'[1]BUF(N)'!$C106</f>
        <v>162.2431</v>
      </c>
      <c r="D3" s="32">
        <f>'[1]CPT(N)'!$C106</f>
        <v>466.83420000000001</v>
      </c>
      <c r="E3" s="32">
        <f>'[1]EKU(N)'!$C106</f>
        <v>390.50310000000002</v>
      </c>
      <c r="F3" s="32">
        <f>'[1]ETH(N)'!$C106</f>
        <v>322.55919999999998</v>
      </c>
      <c r="G3" s="32">
        <f>'[1]JHN(N)'!$C106</f>
        <v>388.27300000000002</v>
      </c>
      <c r="H3" s="32">
        <f>'[1]MAN(N)'!$C106</f>
        <v>133.39449999999999</v>
      </c>
      <c r="I3" s="32">
        <f>'[1]NMA(N)'!$C106</f>
        <v>199.3349</v>
      </c>
      <c r="J3" s="32">
        <f>'[1]TSH(N)'!$C106</f>
        <v>338.5693</v>
      </c>
    </row>
    <row r="4" spans="1:10" x14ac:dyDescent="0.3">
      <c r="A4" s="36">
        <v>2</v>
      </c>
      <c r="B4" s="36">
        <f t="shared" ref="B4:B27" si="0">B3+7</f>
        <v>43838</v>
      </c>
      <c r="C4" s="32">
        <f>'[1]BUF(N)'!$C107</f>
        <v>127.2132</v>
      </c>
      <c r="D4" s="32">
        <f>'[1]CPT(N)'!$C107</f>
        <v>501.71109999999999</v>
      </c>
      <c r="E4" s="32">
        <f>'[1]EKU(N)'!$C107</f>
        <v>372.80430000000001</v>
      </c>
      <c r="F4" s="32">
        <f>'[1]ETH(N)'!$C107</f>
        <v>307.23180000000002</v>
      </c>
      <c r="G4" s="32">
        <f>'[1]JHN(N)'!$C107</f>
        <v>387.1902</v>
      </c>
      <c r="H4" s="32">
        <f>'[1]MAN(N)'!$C107</f>
        <v>121.3257</v>
      </c>
      <c r="I4" s="32">
        <f>'[1]NMA(N)'!$C107</f>
        <v>163.9246</v>
      </c>
      <c r="J4" s="32">
        <f>'[1]TSH(N)'!$C107</f>
        <v>315.6927</v>
      </c>
    </row>
    <row r="5" spans="1:10" x14ac:dyDescent="0.3">
      <c r="A5" s="32">
        <v>3</v>
      </c>
      <c r="B5" s="32">
        <f t="shared" si="0"/>
        <v>43845</v>
      </c>
      <c r="C5" s="32">
        <f>'[1]BUF(N)'!$C108</f>
        <v>137.77879999999999</v>
      </c>
      <c r="D5" s="32">
        <f>'[1]CPT(N)'!$C108</f>
        <v>474.93040000000002</v>
      </c>
      <c r="E5" s="32">
        <f>'[1]EKU(N)'!$C108</f>
        <v>365.32220000000001</v>
      </c>
      <c r="F5" s="32">
        <f>'[1]ETH(N)'!$C108</f>
        <v>289.1259</v>
      </c>
      <c r="G5" s="32">
        <f>'[1]JHN(N)'!$C108</f>
        <v>378.80070000000001</v>
      </c>
      <c r="H5" s="32">
        <f>'[1]MAN(N)'!$C108</f>
        <v>117.2608</v>
      </c>
      <c r="I5" s="32">
        <f>'[1]NMA(N)'!$C108</f>
        <v>200.8948</v>
      </c>
      <c r="J5" s="32">
        <f>'[1]TSH(N)'!$C108</f>
        <v>286.87150000000003</v>
      </c>
    </row>
    <row r="6" spans="1:10" x14ac:dyDescent="0.3">
      <c r="A6" s="32">
        <v>4</v>
      </c>
      <c r="B6" s="32">
        <f t="shared" si="0"/>
        <v>43852</v>
      </c>
      <c r="C6" s="32">
        <f>'[1]BUF(N)'!$C109</f>
        <v>135.7824</v>
      </c>
      <c r="D6" s="32">
        <f>'[1]CPT(N)'!$C109</f>
        <v>510.96929999999998</v>
      </c>
      <c r="E6" s="32">
        <f>'[1]EKU(N)'!$C109</f>
        <v>392.77120000000002</v>
      </c>
      <c r="F6" s="32">
        <f>'[1]ETH(N)'!$C109</f>
        <v>278.16379999999998</v>
      </c>
      <c r="G6" s="32">
        <f>'[1]JHN(N)'!$C109</f>
        <v>411.65219999999999</v>
      </c>
      <c r="H6" s="32">
        <f>'[1]MAN(N)'!$C109</f>
        <v>93.32217</v>
      </c>
      <c r="I6" s="32">
        <f>'[1]NMA(N)'!$C109</f>
        <v>162.28630000000001</v>
      </c>
      <c r="J6" s="32">
        <f>'[1]TSH(N)'!$C109</f>
        <v>283.71370000000002</v>
      </c>
    </row>
    <row r="7" spans="1:10" x14ac:dyDescent="0.3">
      <c r="A7" s="32">
        <v>5</v>
      </c>
      <c r="B7" s="32">
        <f t="shared" si="0"/>
        <v>43859</v>
      </c>
      <c r="C7" s="32">
        <f>'[1]BUF(N)'!$C110</f>
        <v>141.1369</v>
      </c>
      <c r="D7" s="32">
        <f>'[1]CPT(N)'!$C110</f>
        <v>551.30219999999997</v>
      </c>
      <c r="E7" s="32">
        <f>'[1]EKU(N)'!$C110</f>
        <v>383.48379999999997</v>
      </c>
      <c r="F7" s="32">
        <f>'[1]ETH(N)'!$C110</f>
        <v>290.39920000000001</v>
      </c>
      <c r="G7" s="32">
        <f>'[1]JHN(N)'!$C110</f>
        <v>393.8879</v>
      </c>
      <c r="H7" s="32">
        <f>'[1]MAN(N)'!$C110</f>
        <v>123.753</v>
      </c>
      <c r="I7" s="32">
        <f>'[1]NMA(N)'!$C110</f>
        <v>181.1044</v>
      </c>
      <c r="J7" s="32">
        <f>'[1]TSH(N)'!$C110</f>
        <v>318.92959999999999</v>
      </c>
    </row>
    <row r="8" spans="1:10" x14ac:dyDescent="0.3">
      <c r="A8" s="32">
        <v>6</v>
      </c>
      <c r="B8" s="32">
        <f t="shared" si="0"/>
        <v>43866</v>
      </c>
      <c r="C8" s="32">
        <f>'[1]BUF(N)'!$C111</f>
        <v>160.23740000000001</v>
      </c>
      <c r="D8" s="32">
        <f>'[1]CPT(N)'!$C111</f>
        <v>487.85629999999998</v>
      </c>
      <c r="E8" s="32">
        <f>'[1]EKU(N)'!$C111</f>
        <v>372.30610000000001</v>
      </c>
      <c r="F8" s="32">
        <f>'[1]ETH(N)'!$C111</f>
        <v>322.21690000000001</v>
      </c>
      <c r="G8" s="32">
        <f>'[1]JHN(N)'!$C111</f>
        <v>353.13369999999998</v>
      </c>
      <c r="H8" s="32">
        <f>'[1]MAN(N)'!$C111</f>
        <v>147.20070000000001</v>
      </c>
      <c r="I8" s="32">
        <f>'[1]NMA(N)'!$C111</f>
        <v>191.5164</v>
      </c>
      <c r="J8" s="32">
        <f>'[1]TSH(N)'!$C111</f>
        <v>307.04390000000001</v>
      </c>
    </row>
    <row r="9" spans="1:10" x14ac:dyDescent="0.3">
      <c r="A9" s="32">
        <v>7</v>
      </c>
      <c r="B9" s="32">
        <f t="shared" si="0"/>
        <v>43873</v>
      </c>
      <c r="C9" s="32">
        <f>'[1]BUF(N)'!$C112</f>
        <v>148.1619</v>
      </c>
      <c r="D9" s="32">
        <f>'[1]CPT(N)'!$C112</f>
        <v>461.4</v>
      </c>
      <c r="E9" s="32">
        <f>'[1]EKU(N)'!$C112</f>
        <v>373.60019999999997</v>
      </c>
      <c r="F9" s="32">
        <f>'[1]ETH(N)'!$C112</f>
        <v>287.81459999999998</v>
      </c>
      <c r="G9" s="32">
        <f>'[1]JHN(N)'!$C112</f>
        <v>347.79039999999998</v>
      </c>
      <c r="H9" s="32">
        <f>'[1]MAN(N)'!$C112</f>
        <v>139.17310000000001</v>
      </c>
      <c r="I9" s="32">
        <f>'[1]NMA(N)'!$C112</f>
        <v>158.35220000000001</v>
      </c>
      <c r="J9" s="32">
        <f>'[1]TSH(N)'!$C112</f>
        <v>337.95260000000002</v>
      </c>
    </row>
    <row r="10" spans="1:10" x14ac:dyDescent="0.3">
      <c r="A10" s="32">
        <v>8</v>
      </c>
      <c r="B10" s="32">
        <f t="shared" si="0"/>
        <v>43880</v>
      </c>
      <c r="C10" s="32">
        <f>'[1]BUF(N)'!$C113</f>
        <v>113.825</v>
      </c>
      <c r="D10" s="32">
        <f>'[1]CPT(N)'!$C113</f>
        <v>458.44420000000002</v>
      </c>
      <c r="E10" s="32">
        <f>'[1]EKU(N)'!$C113</f>
        <v>373.88549999999998</v>
      </c>
      <c r="F10" s="32">
        <f>'[1]ETH(N)'!$C113</f>
        <v>304.97609999999997</v>
      </c>
      <c r="G10" s="32">
        <f>'[1]JHN(N)'!$C113</f>
        <v>375.37950000000001</v>
      </c>
      <c r="H10" s="32">
        <f>'[1]MAN(N)'!$C113</f>
        <v>121.1848</v>
      </c>
      <c r="I10" s="32">
        <f>'[1]NMA(N)'!$C113</f>
        <v>161.4161</v>
      </c>
      <c r="J10" s="32">
        <f>'[1]TSH(N)'!$C113</f>
        <v>361.84620000000001</v>
      </c>
    </row>
    <row r="11" spans="1:10" x14ac:dyDescent="0.3">
      <c r="A11" s="32">
        <v>9</v>
      </c>
      <c r="B11" s="32">
        <f t="shared" si="0"/>
        <v>43887</v>
      </c>
      <c r="C11" s="32">
        <f>'[1]BUF(N)'!$C114</f>
        <v>129.40780000000001</v>
      </c>
      <c r="D11" s="32">
        <f>'[1]CPT(N)'!$C114</f>
        <v>467.73950000000002</v>
      </c>
      <c r="E11" s="32">
        <f>'[1]EKU(N)'!$C114</f>
        <v>368.49680000000001</v>
      </c>
      <c r="F11" s="32">
        <f>'[1]ETH(N)'!$C114</f>
        <v>319.82850000000002</v>
      </c>
      <c r="G11" s="32">
        <f>'[1]JHN(N)'!$C114</f>
        <v>399.584</v>
      </c>
      <c r="H11" s="32">
        <f>'[1]MAN(N)'!$C114</f>
        <v>117.4051</v>
      </c>
      <c r="I11" s="32">
        <f>'[1]NMA(N)'!$C114</f>
        <v>174.20689999999999</v>
      </c>
      <c r="J11" s="32">
        <f>'[1]TSH(N)'!$C114</f>
        <v>323.7885</v>
      </c>
    </row>
    <row r="12" spans="1:10" x14ac:dyDescent="0.3">
      <c r="A12" s="32">
        <v>10</v>
      </c>
      <c r="B12" s="32">
        <f t="shared" si="0"/>
        <v>43894</v>
      </c>
      <c r="C12" s="32">
        <f>'[1]BUF(N)'!$C115</f>
        <v>140.358</v>
      </c>
      <c r="D12" s="32">
        <f>'[1]CPT(N)'!$C115</f>
        <v>479.58069999999998</v>
      </c>
      <c r="E12" s="32">
        <f>'[1]EKU(N)'!$C115</f>
        <v>364.45330000000001</v>
      </c>
      <c r="F12" s="32">
        <f>'[1]ETH(N)'!$C115</f>
        <v>292.71570000000003</v>
      </c>
      <c r="G12" s="32">
        <f>'[1]JHN(N)'!$C115</f>
        <v>390.68959999999998</v>
      </c>
      <c r="H12" s="32">
        <f>'[1]MAN(N)'!$C115</f>
        <v>129.71979999999999</v>
      </c>
      <c r="I12" s="32">
        <f>'[1]NMA(N)'!$C115</f>
        <v>179.23320000000001</v>
      </c>
      <c r="J12" s="32">
        <f>'[1]TSH(N)'!$C115</f>
        <v>355.18810000000002</v>
      </c>
    </row>
    <row r="13" spans="1:10" x14ac:dyDescent="0.3">
      <c r="A13" s="32">
        <v>11</v>
      </c>
      <c r="B13" s="32">
        <f t="shared" si="0"/>
        <v>43901</v>
      </c>
      <c r="C13" s="32">
        <f>'[1]BUF(N)'!$C116</f>
        <v>103.3456</v>
      </c>
      <c r="D13" s="32">
        <f>'[1]CPT(N)'!$C116</f>
        <v>490.65249999999997</v>
      </c>
      <c r="E13" s="32">
        <f>'[1]EKU(N)'!$C116</f>
        <v>378.10489999999999</v>
      </c>
      <c r="F13" s="32">
        <f>'[1]ETH(N)'!$C116</f>
        <v>266.80489999999998</v>
      </c>
      <c r="G13" s="32">
        <f>'[1]JHN(N)'!$C116</f>
        <v>407.7851</v>
      </c>
      <c r="H13" s="32">
        <f>'[1]MAN(N)'!$C116</f>
        <v>117.6597</v>
      </c>
      <c r="I13" s="32">
        <f>'[1]NMA(N)'!$C116</f>
        <v>146.80199999999999</v>
      </c>
      <c r="J13" s="32">
        <f>'[1]TSH(N)'!$C116</f>
        <v>347.82220000000001</v>
      </c>
    </row>
    <row r="14" spans="1:10" x14ac:dyDescent="0.3">
      <c r="A14" s="32">
        <v>12</v>
      </c>
      <c r="B14" s="32">
        <f t="shared" si="0"/>
        <v>43908</v>
      </c>
      <c r="C14" s="32">
        <f>'[1]BUF(N)'!$C117</f>
        <v>126.6112</v>
      </c>
      <c r="D14" s="32">
        <f>'[1]CPT(N)'!$C117</f>
        <v>496.9631</v>
      </c>
      <c r="E14" s="32">
        <f>'[1]EKU(N)'!$C117</f>
        <v>381.98570000000001</v>
      </c>
      <c r="F14" s="32">
        <f>'[1]ETH(N)'!$C117</f>
        <v>301.25569999999999</v>
      </c>
      <c r="G14" s="32">
        <f>'[1]JHN(N)'!$C117</f>
        <v>392.07580000000002</v>
      </c>
      <c r="H14" s="32">
        <f>'[1]MAN(N)'!$C117</f>
        <v>122.6639</v>
      </c>
      <c r="I14" s="32">
        <f>'[1]NMA(N)'!$C117</f>
        <v>162.024</v>
      </c>
      <c r="J14" s="32">
        <f>'[1]TSH(N)'!$C117</f>
        <v>333.39980000000003</v>
      </c>
    </row>
    <row r="15" spans="1:10" x14ac:dyDescent="0.3">
      <c r="A15" s="32">
        <v>13</v>
      </c>
      <c r="B15" s="32">
        <f t="shared" si="0"/>
        <v>43915</v>
      </c>
      <c r="C15" s="32">
        <f>'[1]BUF(N)'!$C118</f>
        <v>124.46</v>
      </c>
      <c r="D15" s="32">
        <f>'[1]CPT(N)'!$C118</f>
        <v>493.72289999999998</v>
      </c>
      <c r="E15" s="32">
        <f>'[1]EKU(N)'!$C118</f>
        <v>378.44729999999998</v>
      </c>
      <c r="F15" s="32">
        <f>'[1]ETH(N)'!$C118</f>
        <v>282.72730000000001</v>
      </c>
      <c r="G15" s="32">
        <f>'[1]JHN(N)'!$C118</f>
        <v>327.2731</v>
      </c>
      <c r="H15" s="32">
        <f>'[1]MAN(N)'!$C118</f>
        <v>130.494</v>
      </c>
      <c r="I15" s="32">
        <f>'[1]NMA(N)'!$C118</f>
        <v>175.4169</v>
      </c>
      <c r="J15" s="32">
        <f>'[1]TSH(N)'!$C118</f>
        <v>300.8707</v>
      </c>
    </row>
    <row r="16" spans="1:10" x14ac:dyDescent="0.3">
      <c r="A16" s="32">
        <v>14</v>
      </c>
      <c r="B16" s="32">
        <f t="shared" si="0"/>
        <v>43922</v>
      </c>
      <c r="C16" s="32">
        <f>'[1]BUF(N)'!$C119</f>
        <v>113.104</v>
      </c>
      <c r="D16" s="32">
        <f>'[1]CPT(N)'!$C119</f>
        <v>511.32810000000001</v>
      </c>
      <c r="E16" s="32">
        <f>'[1]EKU(N)'!$C119</f>
        <v>376.83909999999997</v>
      </c>
      <c r="F16" s="32">
        <f>'[1]ETH(N)'!$C119</f>
        <v>278.42860000000002</v>
      </c>
      <c r="G16" s="32">
        <f>'[1]JHN(N)'!$C119</f>
        <v>395.9624</v>
      </c>
      <c r="H16" s="32">
        <f>'[1]MAN(N)'!$C119</f>
        <v>104.2341</v>
      </c>
      <c r="I16" s="32">
        <f>'[1]NMA(N)'!$C119</f>
        <v>171.96520000000001</v>
      </c>
      <c r="J16" s="32">
        <f>'[1]TSH(N)'!$C119</f>
        <v>312.9051</v>
      </c>
    </row>
    <row r="17" spans="1:10" x14ac:dyDescent="0.3">
      <c r="A17" s="32">
        <v>15</v>
      </c>
      <c r="B17" s="32">
        <f t="shared" si="0"/>
        <v>43929</v>
      </c>
      <c r="C17" s="32">
        <f>'[1]BUF(N)'!$C120</f>
        <v>131.86699999999999</v>
      </c>
      <c r="D17" s="32">
        <f>'[1]CPT(N)'!$C120</f>
        <v>497.9409</v>
      </c>
      <c r="E17" s="32">
        <f>'[1]EKU(N)'!$C120</f>
        <v>396.5883</v>
      </c>
      <c r="F17" s="32">
        <f>'[1]ETH(N)'!$C120</f>
        <v>287.38720000000001</v>
      </c>
      <c r="G17" s="32">
        <f>'[1]JHN(N)'!$C120</f>
        <v>404.02699999999999</v>
      </c>
      <c r="H17" s="32">
        <f>'[1]MAN(N)'!$C120</f>
        <v>157.0342</v>
      </c>
      <c r="I17" s="32">
        <f>'[1]NMA(N)'!$C120</f>
        <v>188.11</v>
      </c>
      <c r="J17" s="32">
        <f>'[1]TSH(N)'!$C120</f>
        <v>289.64879999999999</v>
      </c>
    </row>
    <row r="18" spans="1:10" x14ac:dyDescent="0.3">
      <c r="A18" s="32">
        <v>16</v>
      </c>
      <c r="B18" s="32">
        <f t="shared" si="0"/>
        <v>43936</v>
      </c>
      <c r="C18" s="32">
        <f>'[1]BUF(N)'!$C121</f>
        <v>129.86420000000001</v>
      </c>
      <c r="D18" s="32">
        <f>'[1]CPT(N)'!$C121</f>
        <v>490.75740000000002</v>
      </c>
      <c r="E18" s="32">
        <f>'[1]EKU(N)'!$C121</f>
        <v>359.92689999999999</v>
      </c>
      <c r="F18" s="32">
        <f>'[1]ETH(N)'!$C121</f>
        <v>281.1995</v>
      </c>
      <c r="G18" s="32">
        <f>'[1]JHN(N)'!$C121</f>
        <v>404.2543</v>
      </c>
      <c r="H18" s="32">
        <f>'[1]MAN(N)'!$C121</f>
        <v>110.384</v>
      </c>
      <c r="I18" s="32">
        <f>'[1]NMA(N)'!$C121</f>
        <v>191.3329</v>
      </c>
      <c r="J18" s="32">
        <f>'[1]TSH(N)'!$C121</f>
        <v>280.0797</v>
      </c>
    </row>
    <row r="19" spans="1:10" x14ac:dyDescent="0.3">
      <c r="A19" s="32">
        <v>17</v>
      </c>
      <c r="B19" s="32">
        <f t="shared" si="0"/>
        <v>43943</v>
      </c>
      <c r="C19" s="32">
        <f>'[1]BUF(N)'!$C122</f>
        <v>130.96799999999999</v>
      </c>
      <c r="D19" s="32">
        <f>'[1]CPT(N)'!$C122</f>
        <v>480.69499999999999</v>
      </c>
      <c r="E19" s="32">
        <f>'[1]EKU(N)'!$C122</f>
        <v>342.85480000000001</v>
      </c>
      <c r="F19" s="32">
        <f>'[1]ETH(N)'!$C122</f>
        <v>260.22410000000002</v>
      </c>
      <c r="G19" s="32">
        <f>'[1]JHN(N)'!$C122</f>
        <v>340.81049999999999</v>
      </c>
      <c r="H19" s="32">
        <f>'[1]MAN(N)'!$C122</f>
        <v>108.0688</v>
      </c>
      <c r="I19" s="32">
        <f>'[1]NMA(N)'!$C122</f>
        <v>161.04849999999999</v>
      </c>
      <c r="J19" s="32">
        <f>'[1]TSH(N)'!$C122</f>
        <v>293.42270000000002</v>
      </c>
    </row>
    <row r="20" spans="1:10" x14ac:dyDescent="0.3">
      <c r="A20" s="32">
        <v>18</v>
      </c>
      <c r="B20" s="32">
        <f t="shared" si="0"/>
        <v>43950</v>
      </c>
      <c r="C20" s="32">
        <f>'[1]BUF(N)'!$C123</f>
        <v>110.8329</v>
      </c>
      <c r="D20" s="32">
        <f>'[1]CPT(N)'!$C123</f>
        <v>488.46839999999997</v>
      </c>
      <c r="E20" s="32">
        <f>'[1]EKU(N)'!$C123</f>
        <v>367.4282</v>
      </c>
      <c r="F20" s="32">
        <f>'[1]ETH(N)'!$C123</f>
        <v>287.88330000000002</v>
      </c>
      <c r="G20" s="32">
        <f>'[1]JHN(N)'!$C123</f>
        <v>409.49889999999999</v>
      </c>
      <c r="H20" s="32">
        <f>'[1]MAN(N)'!$C123</f>
        <v>98.820869999999999</v>
      </c>
      <c r="I20" s="32">
        <f>'[1]NMA(N)'!$C123</f>
        <v>158.35810000000001</v>
      </c>
      <c r="J20" s="32">
        <f>'[1]TSH(N)'!$C123</f>
        <v>353.08539999999999</v>
      </c>
    </row>
    <row r="21" spans="1:10" x14ac:dyDescent="0.3">
      <c r="A21" s="32">
        <v>19</v>
      </c>
      <c r="B21" s="32">
        <f t="shared" si="0"/>
        <v>43957</v>
      </c>
      <c r="C21" s="32">
        <f>'[1]BUF(N)'!$C124</f>
        <v>97.97587</v>
      </c>
      <c r="D21" s="32">
        <f>'[1]CPT(N)'!$C124</f>
        <v>538.30539999999996</v>
      </c>
      <c r="E21" s="32">
        <f>'[1]EKU(N)'!$C124</f>
        <v>355.88</v>
      </c>
      <c r="F21" s="32">
        <f>'[1]ETH(N)'!$C124</f>
        <v>311.714</v>
      </c>
      <c r="G21" s="32">
        <f>'[1]JHN(N)'!$C124</f>
        <v>430.42129999999997</v>
      </c>
      <c r="H21" s="32">
        <f>'[1]MAN(N)'!$C124</f>
        <v>123.0153</v>
      </c>
      <c r="I21" s="32">
        <f>'[1]NMA(N)'!$C124</f>
        <v>158.66399999999999</v>
      </c>
      <c r="J21" s="32">
        <f>'[1]TSH(N)'!$C124</f>
        <v>319.07479999999998</v>
      </c>
    </row>
    <row r="22" spans="1:10" x14ac:dyDescent="0.3">
      <c r="A22" s="32">
        <v>20</v>
      </c>
      <c r="B22" s="32">
        <f t="shared" si="0"/>
        <v>43964</v>
      </c>
      <c r="C22" s="32">
        <f>'[1]BUF(N)'!$C125</f>
        <v>93.476349999999996</v>
      </c>
      <c r="D22" s="32">
        <f>'[1]CPT(N)'!$C125</f>
        <v>657.18690000000004</v>
      </c>
      <c r="E22" s="32">
        <f>'[1]EKU(N)'!$C125</f>
        <v>404.48660000000001</v>
      </c>
      <c r="F22" s="32">
        <f>'[1]ETH(N)'!$C125</f>
        <v>299.8947</v>
      </c>
      <c r="G22" s="32">
        <f>'[1]JHN(N)'!$C125</f>
        <v>404.46</v>
      </c>
      <c r="H22" s="32">
        <f>'[1]MAN(N)'!$C125</f>
        <v>111.1567</v>
      </c>
      <c r="I22" s="32">
        <f>'[1]NMA(N)'!$C125</f>
        <v>194.79669999999999</v>
      </c>
      <c r="J22" s="32">
        <f>'[1]TSH(N)'!$C125</f>
        <v>323.92590000000001</v>
      </c>
    </row>
    <row r="23" spans="1:10" x14ac:dyDescent="0.3">
      <c r="A23" s="32">
        <v>21</v>
      </c>
      <c r="B23" s="32">
        <f t="shared" si="0"/>
        <v>43971</v>
      </c>
      <c r="C23" s="32">
        <f>'[1]BUF(N)'!$C126</f>
        <v>90.601889999999997</v>
      </c>
      <c r="D23" s="32">
        <f>'[1]CPT(N)'!$C126</f>
        <v>792.7364</v>
      </c>
      <c r="E23" s="32">
        <f>'[1]EKU(N)'!$C126</f>
        <v>422.13240000000002</v>
      </c>
      <c r="F23" s="32">
        <f>'[1]ETH(N)'!$C126</f>
        <v>249.68170000000001</v>
      </c>
      <c r="G23" s="32">
        <f>'[1]JHN(N)'!$C126</f>
        <v>421.94670000000002</v>
      </c>
      <c r="H23" s="32">
        <f>'[1]MAN(N)'!$C126</f>
        <v>135.97909999999999</v>
      </c>
      <c r="I23" s="32">
        <f>'[1]NMA(N)'!$C126</f>
        <v>191.68680000000001</v>
      </c>
      <c r="J23" s="32">
        <f>'[1]TSH(N)'!$C126</f>
        <v>357.79700000000003</v>
      </c>
    </row>
    <row r="24" spans="1:10" x14ac:dyDescent="0.3">
      <c r="A24" s="32">
        <v>22</v>
      </c>
      <c r="B24" s="32">
        <f t="shared" si="0"/>
        <v>43978</v>
      </c>
      <c r="C24" s="32">
        <f>'[1]BUF(N)'!$C127</f>
        <v>120.0701</v>
      </c>
      <c r="D24" s="32">
        <f>'[1]CPT(N)'!$C127</f>
        <v>815.56299999999999</v>
      </c>
      <c r="E24" s="32">
        <f>'[1]EKU(N)'!$C127</f>
        <v>400.37799999999999</v>
      </c>
      <c r="F24" s="32">
        <f>'[1]ETH(N)'!$C127</f>
        <v>286.55059999999997</v>
      </c>
      <c r="G24" s="32">
        <f>'[1]JHN(N)'!$C127</f>
        <v>469.92079999999999</v>
      </c>
      <c r="H24" s="32">
        <f>'[1]MAN(N)'!$C127</f>
        <v>118.06529999999999</v>
      </c>
      <c r="I24" s="32">
        <f>'[1]NMA(N)'!$C127</f>
        <v>234.19229999999999</v>
      </c>
      <c r="J24" s="32">
        <f>'[1]TSH(N)'!$C127</f>
        <v>383.98430000000002</v>
      </c>
    </row>
    <row r="25" spans="1:10" x14ac:dyDescent="0.3">
      <c r="A25" s="32">
        <v>23</v>
      </c>
      <c r="B25" s="32">
        <f t="shared" si="0"/>
        <v>43985</v>
      </c>
      <c r="C25" s="32">
        <f>'[1]BUF(N)'!$C128</f>
        <v>116.11450000000001</v>
      </c>
      <c r="D25" s="32">
        <f>'[1]CPT(N)'!$C128</f>
        <v>931.90039999999999</v>
      </c>
      <c r="E25" s="32">
        <f>'[1]EKU(N)'!$C128</f>
        <v>415.1404</v>
      </c>
      <c r="F25" s="32">
        <f>'[1]ETH(N)'!$C128</f>
        <v>309.4427</v>
      </c>
      <c r="G25" s="32">
        <f>'[1]JHN(N)'!$C128</f>
        <v>418.95229999999998</v>
      </c>
      <c r="H25" s="32">
        <f>'[1]MAN(N)'!$C128</f>
        <v>161.54</v>
      </c>
      <c r="I25" s="32">
        <f>'[1]NMA(N)'!$C128</f>
        <v>256.23379999999997</v>
      </c>
      <c r="J25" s="32">
        <f>'[1]TSH(N)'!$C128</f>
        <v>340.08019999999999</v>
      </c>
    </row>
    <row r="26" spans="1:10" x14ac:dyDescent="0.3">
      <c r="A26" s="32">
        <v>24</v>
      </c>
      <c r="B26" s="32">
        <f t="shared" si="0"/>
        <v>43992</v>
      </c>
      <c r="C26" s="32">
        <f>'[1]BUF(N)'!$C129</f>
        <v>158.67400000000001</v>
      </c>
      <c r="D26" s="32">
        <f>'[1]CPT(N)'!$C129</f>
        <v>972.72029999999995</v>
      </c>
      <c r="E26" s="32">
        <f>'[1]EKU(N)'!$C129</f>
        <v>504.3818</v>
      </c>
      <c r="F26" s="32">
        <f>'[1]ETH(N)'!$C129</f>
        <v>300.82549999999998</v>
      </c>
      <c r="G26" s="32">
        <f>'[1]JHN(N)'!$C129</f>
        <v>572.75289999999995</v>
      </c>
      <c r="H26" s="32">
        <f>'[1]MAN(N)'!$C129</f>
        <v>169.7415</v>
      </c>
      <c r="I26" s="32">
        <f>'[1]NMA(N)'!$C129</f>
        <v>296.0224</v>
      </c>
      <c r="J26" s="32">
        <f>'[1]TSH(N)'!$C129</f>
        <v>408.5249</v>
      </c>
    </row>
    <row r="27" spans="1:10" x14ac:dyDescent="0.3">
      <c r="A27" s="32">
        <v>25</v>
      </c>
      <c r="B27" s="32">
        <f t="shared" si="0"/>
        <v>43999</v>
      </c>
      <c r="C27" s="32">
        <f>'[1]BUF(N)'!$C130</f>
        <v>213.64930000000001</v>
      </c>
      <c r="D27" s="32">
        <f>'[1]CPT(N)'!$C130</f>
        <v>939.85829999999999</v>
      </c>
      <c r="E27" s="32">
        <f>'[1]EKU(N)'!$C130</f>
        <v>614.048</v>
      </c>
      <c r="F27" s="32">
        <f>'[1]ETH(N)'!$C130</f>
        <v>361.56119999999999</v>
      </c>
      <c r="G27" s="32">
        <f>'[1]JHN(N)'!$C130</f>
        <v>779.07669999999996</v>
      </c>
      <c r="H27" s="32">
        <f>'[1]MAN(N)'!$C130</f>
        <v>156.29849999999999</v>
      </c>
      <c r="I27" s="32">
        <f>'[1]NMA(N)'!$C130</f>
        <v>366.57490000000001</v>
      </c>
      <c r="J27" s="32">
        <f>'[1]TSH(N)'!$C130</f>
        <v>460.50150000000002</v>
      </c>
    </row>
    <row r="28" spans="1:10" x14ac:dyDescent="0.3">
      <c r="A28" s="32">
        <v>26</v>
      </c>
      <c r="B28" s="32">
        <v>44006</v>
      </c>
      <c r="C28" s="32">
        <f>'[1]BUF(N)'!$C131</f>
        <v>283.29109999999997</v>
      </c>
      <c r="D28" s="32">
        <f>'[1]CPT(N)'!$C131</f>
        <v>894.72389999999996</v>
      </c>
      <c r="E28" s="32">
        <f>'[1]EKU(N)'!$C131</f>
        <v>758.90200000000004</v>
      </c>
      <c r="F28" s="32">
        <f>'[1]ETH(N)'!$C131</f>
        <v>345.09179999999998</v>
      </c>
      <c r="G28" s="32">
        <f>'[1]JHN(N)'!$C131</f>
        <v>954.49670000000003</v>
      </c>
      <c r="H28" s="32">
        <f>'[1]MAN(N)'!$C131</f>
        <v>148.8648</v>
      </c>
      <c r="I28" s="32">
        <f>'[1]NMA(N)'!$C131</f>
        <v>423.4819</v>
      </c>
      <c r="J28" s="32">
        <f>'[1]TSH(N)'!$C131</f>
        <v>503.80149999999998</v>
      </c>
    </row>
    <row r="29" spans="1:10" x14ac:dyDescent="0.3">
      <c r="A29" s="32">
        <v>27</v>
      </c>
      <c r="B29" s="32">
        <v>44013</v>
      </c>
      <c r="C29" s="32">
        <f>'[1]BUF(N)'!$C132</f>
        <v>225.18690000000001</v>
      </c>
      <c r="D29" s="32">
        <f>'[1]CPT(N)'!$C132</f>
        <v>877.76940000000002</v>
      </c>
      <c r="E29" s="32">
        <f>'[1]EKU(N)'!$C132</f>
        <v>819.30460000000005</v>
      </c>
      <c r="F29" s="32">
        <f>'[1]ETH(N)'!$C132</f>
        <v>428.26060000000001</v>
      </c>
      <c r="G29" s="32">
        <f>'[1]JHN(N)'!$C132</f>
        <v>1059.27</v>
      </c>
      <c r="H29" s="32">
        <f>'[1]MAN(N)'!$C132</f>
        <v>151.58359999999999</v>
      </c>
      <c r="I29" s="32">
        <f>'[1]NMA(N)'!$C132</f>
        <v>509.45949999999999</v>
      </c>
      <c r="J29" s="32">
        <f>'[1]TSH(N)'!$C132</f>
        <v>570.52530000000002</v>
      </c>
    </row>
    <row r="30" spans="1:10" x14ac:dyDescent="0.3">
      <c r="A30" s="32">
        <v>28</v>
      </c>
      <c r="B30" s="32">
        <v>44020</v>
      </c>
      <c r="C30" s="32">
        <f>'[1]BUF(N)'!$C133</f>
        <v>231.97559999999999</v>
      </c>
      <c r="D30" s="32">
        <f>'[1]CPT(N)'!$C133</f>
        <v>884.51800000000003</v>
      </c>
      <c r="E30" s="32">
        <f>'[1]EKU(N)'!$C133</f>
        <v>1063.82</v>
      </c>
      <c r="F30" s="32">
        <f>'[1]ETH(N)'!$C133</f>
        <v>530.04840000000002</v>
      </c>
      <c r="G30" s="32">
        <f>'[1]JHN(N)'!$C133</f>
        <v>1175.48</v>
      </c>
      <c r="H30" s="32">
        <f>'[1]MAN(N)'!$C133</f>
        <v>197.22200000000001</v>
      </c>
      <c r="I30" s="32">
        <f>'[1]NMA(N)'!$C133</f>
        <v>457.75869999999998</v>
      </c>
      <c r="J30" s="32">
        <f>'[1]TSH(N)'!$C133</f>
        <v>638.399</v>
      </c>
    </row>
    <row r="31" spans="1:10" x14ac:dyDescent="0.3">
      <c r="A31" s="32">
        <v>29</v>
      </c>
      <c r="B31" s="32">
        <v>44027</v>
      </c>
      <c r="C31" s="32">
        <f>'[1]BUF(N)'!$C134</f>
        <v>360.71609999999998</v>
      </c>
      <c r="D31" s="32">
        <f>'[1]CPT(N)'!$C134</f>
        <v>752.15440000000001</v>
      </c>
      <c r="E31" s="32">
        <f>'[1]EKU(N)'!$C134</f>
        <v>1114.3</v>
      </c>
      <c r="F31" s="32">
        <f>'[1]ETH(N)'!$C134</f>
        <v>712.83860000000004</v>
      </c>
      <c r="G31" s="32">
        <f>'[1]JHN(N)'!$C134</f>
        <v>1119.32</v>
      </c>
      <c r="H31" s="32">
        <f>'[1]MAN(N)'!$C134</f>
        <v>160.08789999999999</v>
      </c>
      <c r="I31" s="32">
        <f>'[1]NMA(N)'!$C134</f>
        <v>453.81599999999997</v>
      </c>
      <c r="J31" s="32">
        <f>'[1]TSH(N)'!$C134</f>
        <v>722.29859999999996</v>
      </c>
    </row>
    <row r="32" spans="1:10" x14ac:dyDescent="0.3">
      <c r="A32" s="32">
        <v>30</v>
      </c>
      <c r="B32" s="32">
        <v>44034</v>
      </c>
      <c r="C32" s="32">
        <f>'[1]BUF(N)'!$C135</f>
        <v>215.858</v>
      </c>
      <c r="D32" s="32">
        <f>'[1]CPT(N)'!$C135</f>
        <v>732.48749999999995</v>
      </c>
      <c r="E32" s="32">
        <f>'[1]EKU(N)'!$C135</f>
        <v>935.47559999999999</v>
      </c>
      <c r="F32" s="32">
        <f>'[1]ETH(N)'!$C135</f>
        <v>680.83479999999997</v>
      </c>
      <c r="G32" s="32">
        <f>'[1]JHN(N)'!$C135</f>
        <v>930.46780000000001</v>
      </c>
      <c r="H32" s="32">
        <f>'[1]MAN(N)'!$C135</f>
        <v>241.90369999999999</v>
      </c>
      <c r="I32" s="32">
        <f>'[1]NMA(N)'!$C135</f>
        <v>369.90690000000001</v>
      </c>
      <c r="J32" s="32">
        <f>'[1]TSH(N)'!$C135</f>
        <v>681.44579999999996</v>
      </c>
    </row>
    <row r="33" spans="1:10" x14ac:dyDescent="0.3">
      <c r="A33" s="32">
        <v>31</v>
      </c>
      <c r="B33" s="32">
        <v>44041</v>
      </c>
      <c r="C33" s="32">
        <f>'[1]BUF(N)'!$C136</f>
        <v>221.02529999999999</v>
      </c>
      <c r="D33" s="32">
        <f>'[1]CPT(N)'!$C136</f>
        <v>689.60159999999996</v>
      </c>
      <c r="E33" s="32">
        <f>'[1]EKU(N)'!$C136</f>
        <v>736.04970000000003</v>
      </c>
      <c r="F33" s="32">
        <f>'[1]ETH(N)'!$C136</f>
        <v>575.39009999999996</v>
      </c>
      <c r="G33" s="32">
        <f>'[1]JHN(N)'!$C136</f>
        <v>808.38580000000002</v>
      </c>
      <c r="H33" s="32">
        <f>'[1]MAN(N)'!$C136</f>
        <v>256.6823</v>
      </c>
      <c r="I33" s="32">
        <f>'[1]NMA(N)'!$C136</f>
        <v>334.82100000000003</v>
      </c>
      <c r="J33" s="32">
        <f>'[1]TSH(N)'!$C136</f>
        <v>668.20439999999996</v>
      </c>
    </row>
    <row r="34" spans="1:10" x14ac:dyDescent="0.3">
      <c r="A34" s="32">
        <v>32</v>
      </c>
      <c r="B34" s="32">
        <v>44048</v>
      </c>
      <c r="C34" s="32">
        <f>'[1]BUF(N)'!$C137</f>
        <v>168.7381</v>
      </c>
      <c r="D34" s="32">
        <f>'[1]CPT(N)'!$C137</f>
        <v>651.59379999999999</v>
      </c>
      <c r="E34" s="32">
        <f>'[1]EKU(N)'!$C137</f>
        <v>665.97900000000004</v>
      </c>
      <c r="F34" s="32">
        <f>'[1]ETH(N)'!$C137</f>
        <v>489.78440000000001</v>
      </c>
      <c r="G34" s="32">
        <f>'[1]JHN(N)'!$C137</f>
        <v>601.6123</v>
      </c>
      <c r="H34" s="32">
        <f>'[1]MAN(N)'!$C137</f>
        <v>269.65589999999997</v>
      </c>
      <c r="I34" s="32">
        <f>'[1]NMA(N)'!$C137</f>
        <v>292.79140000000001</v>
      </c>
      <c r="J34" s="32">
        <f>'[1]TSH(N)'!$C137</f>
        <v>548.08169999999996</v>
      </c>
    </row>
    <row r="35" spans="1:10" x14ac:dyDescent="0.3">
      <c r="A35" s="32">
        <v>33</v>
      </c>
      <c r="B35" s="32">
        <v>44055</v>
      </c>
      <c r="C35" s="32">
        <f>'[1]BUF(N)'!$C138</f>
        <v>162.96520000000001</v>
      </c>
      <c r="D35" s="32">
        <f>'[1]CPT(N)'!$C138</f>
        <v>561.8809</v>
      </c>
      <c r="E35" s="32">
        <f>'[1]EKU(N)'!$C138</f>
        <v>517.56110000000001</v>
      </c>
      <c r="F35" s="32">
        <f>'[1]ETH(N)'!$C138</f>
        <v>398.73439999999999</v>
      </c>
      <c r="G35" s="32">
        <f>'[1]JHN(N)'!$C138</f>
        <v>594.96870000000001</v>
      </c>
      <c r="H35" s="32">
        <f>'[1]MAN(N)'!$C138</f>
        <v>250.274</v>
      </c>
      <c r="I35" s="32">
        <f>'[1]NMA(N)'!$C138</f>
        <v>250.0018</v>
      </c>
      <c r="J35" s="32">
        <f>'[1]TSH(N)'!$C138</f>
        <v>459.88810000000001</v>
      </c>
    </row>
    <row r="36" spans="1:10" x14ac:dyDescent="0.3">
      <c r="A36" s="32">
        <v>34</v>
      </c>
      <c r="B36" s="32">
        <v>44062</v>
      </c>
      <c r="C36" s="32">
        <f>'[1]BUF(N)'!$C139</f>
        <v>136.51463773226905</v>
      </c>
      <c r="D36" s="32">
        <f>'[1]CPT(N)'!$C139</f>
        <v>631.55505622206283</v>
      </c>
      <c r="E36" s="32">
        <f>'[1]EKU(N)'!$C139</f>
        <v>569.03486289110958</v>
      </c>
      <c r="F36" s="32">
        <f>'[1]ETH(N)'!$C139</f>
        <v>439.11123850262283</v>
      </c>
      <c r="G36" s="32">
        <f>'[1]JHN(N)'!$C139</f>
        <v>545.69553923472483</v>
      </c>
      <c r="H36" s="32">
        <f>'[1]MAN(N)'!$C139</f>
        <v>220.38355478361481</v>
      </c>
      <c r="I36" s="32">
        <f>'[1]NMA(N)'!$C139</f>
        <v>262.44624204058044</v>
      </c>
      <c r="J36" s="32">
        <f>'[1]TSH(N)'!$C139</f>
        <v>465.52009074633588</v>
      </c>
    </row>
    <row r="37" spans="1:10" x14ac:dyDescent="0.3">
      <c r="A37" s="64" t="s">
        <v>51</v>
      </c>
      <c r="B37" s="64"/>
      <c r="C37" s="30">
        <f>SUM(C3:C35)</f>
        <v>5127.5157099999997</v>
      </c>
      <c r="D37" s="30">
        <f t="shared" ref="D37:J37" si="1">SUM(D3:D35)</f>
        <v>20504.296399999992</v>
      </c>
      <c r="E37" s="30">
        <f t="shared" si="1"/>
        <v>16467.640899999999</v>
      </c>
      <c r="F37" s="30">
        <f t="shared" si="1"/>
        <v>11541.595800000001</v>
      </c>
      <c r="G37" s="30">
        <f t="shared" si="1"/>
        <v>17649.600300000002</v>
      </c>
      <c r="H37" s="30">
        <f t="shared" si="1"/>
        <v>4845.1698400000005</v>
      </c>
      <c r="I37" s="30">
        <f t="shared" si="1"/>
        <v>7917.535499999999</v>
      </c>
      <c r="J37" s="30">
        <f t="shared" si="1"/>
        <v>13127.363500000001</v>
      </c>
    </row>
    <row r="38" spans="1:10" ht="18" customHeight="1" x14ac:dyDescent="0.3">
      <c r="A38" s="58" t="s">
        <v>8</v>
      </c>
      <c r="B38" s="59"/>
      <c r="C38" s="59"/>
      <c r="D38" s="59"/>
      <c r="E38" s="59"/>
      <c r="F38" s="59"/>
      <c r="G38" s="59"/>
      <c r="H38" s="59"/>
      <c r="I38" s="59"/>
      <c r="J38" s="60"/>
    </row>
    <row r="39" spans="1:10" x14ac:dyDescent="0.3">
      <c r="A39" s="32" t="s">
        <v>52</v>
      </c>
      <c r="B39" s="32"/>
      <c r="C39" s="37">
        <f>[1]Tables!$D$18</f>
        <v>1154.8201752345151</v>
      </c>
      <c r="D39" s="37">
        <f>[1]Tables!$D$19</f>
        <v>3846.5150152905062</v>
      </c>
      <c r="E39" s="37">
        <f>[1]Tables!$D$20</f>
        <v>3348.8584919057466</v>
      </c>
      <c r="F39" s="37">
        <f>[1]Tables!$D$21</f>
        <v>1561.1620483228546</v>
      </c>
      <c r="G39" s="37">
        <f>[1]Tables!$D$22</f>
        <v>3805.9931641967892</v>
      </c>
      <c r="H39" s="37">
        <f>[1]Tables!$D$23</f>
        <v>642.7850367542452</v>
      </c>
      <c r="I39" s="37">
        <f>[1]Tables!$D$24</f>
        <v>1830.4689511219176</v>
      </c>
      <c r="J39" s="37">
        <f>[1]Tables!$D$25</f>
        <v>1919.283053322343</v>
      </c>
    </row>
  </sheetData>
  <mergeCells count="4">
    <mergeCell ref="A38:J38"/>
    <mergeCell ref="C1:J1"/>
    <mergeCell ref="A1:B2"/>
    <mergeCell ref="A37:B37"/>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2:S42"/>
  <sheetViews>
    <sheetView tabSelected="1" topLeftCell="K1" workbookViewId="0">
      <selection activeCell="X21" sqref="X21"/>
    </sheetView>
  </sheetViews>
  <sheetFormatPr defaultRowHeight="14.4" x14ac:dyDescent="0.3"/>
  <cols>
    <col min="1" max="1" width="14.77734375" customWidth="1"/>
  </cols>
  <sheetData>
    <row r="2" spans="1:19" x14ac:dyDescent="0.3">
      <c r="A2" s="40" t="s">
        <v>45</v>
      </c>
      <c r="B2" s="38">
        <f>SUM(B4:B38)</f>
        <v>9726.4275065013935</v>
      </c>
      <c r="C2" s="38">
        <f t="shared" ref="C2:S2" si="0">SUM(C4:C38)</f>
        <v>2981.0977458270199</v>
      </c>
      <c r="D2" s="38">
        <f t="shared" si="0"/>
        <v>11367.392573908497</v>
      </c>
      <c r="E2" s="38">
        <f t="shared" si="0"/>
        <v>6733.3808261403083</v>
      </c>
      <c r="F2" s="38">
        <f t="shared" si="0"/>
        <v>1409.9806741911805</v>
      </c>
      <c r="G2" s="38">
        <f t="shared" si="0"/>
        <v>2135.2225539939077</v>
      </c>
      <c r="H2" s="38">
        <f t="shared" si="0"/>
        <v>740.94995773461164</v>
      </c>
      <c r="I2" s="38">
        <f t="shared" si="0"/>
        <v>1783.8922212455623</v>
      </c>
      <c r="J2" s="38">
        <f t="shared" si="0"/>
        <v>5152.7818277543811</v>
      </c>
      <c r="K2" s="38">
        <f t="shared" si="0"/>
        <v>1154.8201752345151</v>
      </c>
      <c r="L2" s="38">
        <f t="shared" si="0"/>
        <v>3846.5150152905062</v>
      </c>
      <c r="M2" s="38">
        <f t="shared" si="0"/>
        <v>3348.8584919057466</v>
      </c>
      <c r="N2" s="38">
        <f t="shared" si="0"/>
        <v>1561.1620483228546</v>
      </c>
      <c r="O2" s="38">
        <f t="shared" si="0"/>
        <v>3805.9931641967892</v>
      </c>
      <c r="P2" s="38">
        <f t="shared" si="0"/>
        <v>642.7850367542452</v>
      </c>
      <c r="Q2" s="38">
        <f t="shared" si="0"/>
        <v>1830.4689511219176</v>
      </c>
      <c r="R2" s="38">
        <f t="shared" si="0"/>
        <v>1919.283053322343</v>
      </c>
      <c r="S2" s="38">
        <f t="shared" si="0"/>
        <v>41424.04863670624</v>
      </c>
    </row>
    <row r="3" spans="1:19" x14ac:dyDescent="0.3">
      <c r="B3" s="40" t="s">
        <v>27</v>
      </c>
      <c r="C3" s="40" t="s">
        <v>28</v>
      </c>
      <c r="D3" s="40" t="s">
        <v>29</v>
      </c>
      <c r="E3" s="40" t="s">
        <v>30</v>
      </c>
      <c r="F3" s="40" t="s">
        <v>31</v>
      </c>
      <c r="G3" s="40" t="s">
        <v>32</v>
      </c>
      <c r="H3" s="40" t="s">
        <v>33</v>
      </c>
      <c r="I3" s="40" t="s">
        <v>34</v>
      </c>
      <c r="J3" s="40" t="s">
        <v>35</v>
      </c>
      <c r="K3" s="40" t="s">
        <v>36</v>
      </c>
      <c r="L3" s="40" t="s">
        <v>37</v>
      </c>
      <c r="M3" s="40" t="s">
        <v>38</v>
      </c>
      <c r="N3" s="40" t="s">
        <v>39</v>
      </c>
      <c r="O3" s="40" t="s">
        <v>40</v>
      </c>
      <c r="P3" s="40" t="s">
        <v>41</v>
      </c>
      <c r="Q3" s="40" t="s">
        <v>42</v>
      </c>
      <c r="R3" s="40" t="s">
        <v>43</v>
      </c>
      <c r="S3" s="40" t="s">
        <v>44</v>
      </c>
    </row>
    <row r="4" spans="1:19" ht="33" customHeight="1" x14ac:dyDescent="0.3">
      <c r="A4" s="41" t="s">
        <v>46</v>
      </c>
      <c r="B4" s="1">
        <f>[1]EC!K128-[1]EC!J128</f>
        <v>88</v>
      </c>
      <c r="C4" s="1">
        <f>[1]FS!K131-[1]FS!J131</f>
        <v>8</v>
      </c>
      <c r="D4" s="1">
        <f>[1]GT!K129-[1]GT!J129</f>
        <v>56</v>
      </c>
      <c r="E4" s="1">
        <f>[1]KZN!K129-[1]KZN!J129</f>
        <v>62</v>
      </c>
      <c r="F4" s="1">
        <f>[1]LM!K131-[1]LM!J131</f>
        <v>5</v>
      </c>
      <c r="G4" s="1">
        <f>[1]MP!K131-[1]MP!J131</f>
        <v>2</v>
      </c>
      <c r="H4" s="1">
        <f>[1]NC!K132-[1]NC!J132</f>
        <v>1</v>
      </c>
      <c r="I4" s="1">
        <f>[1]NW!K132-[1]NW!J132</f>
        <v>7</v>
      </c>
      <c r="J4" s="1">
        <f>[1]WC!K124-[1]WC!J124</f>
        <v>71</v>
      </c>
      <c r="K4" s="1">
        <f>'[1]BUF(N)'!K128-'[1]BUF(N)'!J128</f>
        <v>12.13793103448276</v>
      </c>
      <c r="L4" s="1">
        <f>'[1]CPT(N)'!K124-'[1]CPT(N)'!J124</f>
        <v>60</v>
      </c>
      <c r="M4" s="1">
        <f>'[1]EKU(N)'!K129-'[1]EKU(N)'!J129</f>
        <v>16</v>
      </c>
      <c r="N4" s="1">
        <f>'[1]ETH(N)'!K130-'[1]ETH(N)'!J130</f>
        <v>59.639999999999993</v>
      </c>
      <c r="O4" s="1">
        <f>'[1]JHN(N)'!K129-'[1]JHN(N)'!J129</f>
        <v>27</v>
      </c>
      <c r="P4" s="1">
        <f>'[1]MAN(N)'!K131-'[1]MAN(N)'!J131</f>
        <v>8</v>
      </c>
      <c r="Q4" s="1">
        <f>'[1]NMA(N)'!K128-'[1]NMA(N)'!J128</f>
        <v>31.862068965517242</v>
      </c>
      <c r="R4" s="1">
        <f>'[1]TSH(N)'!K129-'[1]TSH(N)'!J129</f>
        <v>7</v>
      </c>
      <c r="S4" s="1">
        <f>'[1]RSA Natural'!K124-'[1]RSA Natural'!J124</f>
        <v>148</v>
      </c>
    </row>
    <row r="5" spans="1:19" x14ac:dyDescent="0.3">
      <c r="A5" s="39">
        <f>'[1]RSAexEC,GT,KZN,WC Natural'!A124</f>
        <v>43957</v>
      </c>
      <c r="B5" s="38"/>
      <c r="C5" s="38"/>
      <c r="D5" s="38"/>
      <c r="E5" s="38"/>
      <c r="F5" s="38"/>
      <c r="G5" s="38"/>
      <c r="H5" s="38"/>
      <c r="I5" s="38"/>
      <c r="J5" s="38">
        <f>[1]WC!$J124</f>
        <v>35</v>
      </c>
      <c r="K5" s="38"/>
      <c r="L5" s="38">
        <f>'[1]CPT(N)'!$J124</f>
        <v>30</v>
      </c>
      <c r="M5" s="38"/>
      <c r="N5" s="38"/>
      <c r="O5" s="38"/>
      <c r="P5" s="38"/>
      <c r="Q5" s="38"/>
      <c r="R5" s="38"/>
      <c r="S5" s="38">
        <f>'[1]RSA Natural'!$J124</f>
        <v>58</v>
      </c>
    </row>
    <row r="6" spans="1:19" x14ac:dyDescent="0.3">
      <c r="A6" s="39">
        <f t="shared" ref="A6:A38" si="1">A5+7</f>
        <v>43964</v>
      </c>
      <c r="B6" s="38"/>
      <c r="C6" s="38"/>
      <c r="D6" s="38"/>
      <c r="E6" s="38"/>
      <c r="F6" s="38"/>
      <c r="G6" s="38"/>
      <c r="H6" s="38"/>
      <c r="I6" s="38"/>
      <c r="J6" s="38">
        <f>[1]WC!$J125</f>
        <v>84.065296922015023</v>
      </c>
      <c r="K6" s="38"/>
      <c r="L6" s="38">
        <f>'[1]CPT(N)'!$J125</f>
        <v>122.45631389363598</v>
      </c>
      <c r="M6" s="38"/>
      <c r="N6" s="38"/>
      <c r="O6" s="38"/>
      <c r="P6" s="38"/>
      <c r="Q6" s="38"/>
      <c r="R6" s="38"/>
      <c r="S6" s="38">
        <f>'[1]RSA Natural'!$J125</f>
        <v>347.81113374629513</v>
      </c>
    </row>
    <row r="7" spans="1:19" x14ac:dyDescent="0.3">
      <c r="A7" s="39">
        <f t="shared" si="1"/>
        <v>43971</v>
      </c>
      <c r="B7" s="38"/>
      <c r="C7" s="38"/>
      <c r="D7" s="38"/>
      <c r="E7" s="38"/>
      <c r="F7" s="38"/>
      <c r="G7" s="38"/>
      <c r="H7" s="38"/>
      <c r="I7" s="38"/>
      <c r="J7" s="38">
        <f>[1]WC!$J126</f>
        <v>244.87734815327428</v>
      </c>
      <c r="K7" s="38"/>
      <c r="L7" s="38">
        <f>'[1]CPT(N)'!$J126</f>
        <v>294.07590627891432</v>
      </c>
      <c r="M7" s="38"/>
      <c r="N7" s="38"/>
      <c r="O7" s="38"/>
      <c r="P7" s="38"/>
      <c r="Q7" s="38"/>
      <c r="R7" s="38"/>
      <c r="S7" s="38">
        <f>'[1]RSA Natural'!$J126</f>
        <v>299.62463362986364</v>
      </c>
    </row>
    <row r="8" spans="1:19" x14ac:dyDescent="0.3">
      <c r="A8" s="39">
        <f t="shared" si="1"/>
        <v>43978</v>
      </c>
      <c r="B8" s="38"/>
      <c r="C8" s="38"/>
      <c r="D8" s="38"/>
      <c r="E8" s="38"/>
      <c r="F8" s="38"/>
      <c r="G8" s="38"/>
      <c r="H8" s="38"/>
      <c r="I8" s="38"/>
      <c r="J8" s="38">
        <f>[1]WC!$J127</f>
        <v>345.55244927296644</v>
      </c>
      <c r="K8" s="38"/>
      <c r="L8" s="38">
        <f>'[1]CPT(N)'!$J127</f>
        <v>307.09666181531111</v>
      </c>
      <c r="M8" s="38"/>
      <c r="N8" s="38"/>
      <c r="O8" s="38"/>
      <c r="P8" s="38"/>
      <c r="Q8" s="38"/>
      <c r="R8" s="38"/>
      <c r="S8" s="38">
        <f>'[1]RSA Natural'!$J127</f>
        <v>773.43492394333953</v>
      </c>
    </row>
    <row r="9" spans="1:19" x14ac:dyDescent="0.3">
      <c r="A9" s="39">
        <f t="shared" si="1"/>
        <v>43985</v>
      </c>
      <c r="B9" s="38">
        <f>[1]EC!$J128</f>
        <v>50</v>
      </c>
      <c r="C9" s="38"/>
      <c r="D9" s="38"/>
      <c r="E9" s="38"/>
      <c r="F9" s="38"/>
      <c r="G9" s="38"/>
      <c r="H9" s="38"/>
      <c r="I9" s="38"/>
      <c r="J9" s="38">
        <f>[1]WC!$J128</f>
        <v>421.96526808828833</v>
      </c>
      <c r="K9" s="38">
        <f>'[1]BUF(N)'!$J128</f>
        <v>6.8965517241379306</v>
      </c>
      <c r="L9" s="38">
        <f>'[1]CPT(N)'!$J128</f>
        <v>392.9846497448217</v>
      </c>
      <c r="M9" s="38"/>
      <c r="N9" s="38"/>
      <c r="O9" s="38"/>
      <c r="P9" s="38"/>
      <c r="Q9" s="38">
        <f>'[1]NMA(N)'!$J128</f>
        <v>18.103448275862068</v>
      </c>
      <c r="R9" s="38"/>
      <c r="S9" s="38">
        <f>'[1]RSA Natural'!$J128</f>
        <v>-1.8438011905545864</v>
      </c>
    </row>
    <row r="10" spans="1:19" x14ac:dyDescent="0.3">
      <c r="A10" s="39">
        <f t="shared" si="1"/>
        <v>43992</v>
      </c>
      <c r="B10" s="38">
        <f>[1]EC!$J129</f>
        <v>348.97084481338175</v>
      </c>
      <c r="C10" s="38"/>
      <c r="D10" s="38">
        <f>[1]GT!$J129</f>
        <v>30</v>
      </c>
      <c r="E10" s="38">
        <f>[1]KZN!$J129</f>
        <v>11</v>
      </c>
      <c r="F10" s="38"/>
      <c r="G10" s="38"/>
      <c r="H10" s="38"/>
      <c r="I10" s="38"/>
      <c r="J10" s="38">
        <f>[1]WC!$J129</f>
        <v>557.01791518484913</v>
      </c>
      <c r="K10" s="38">
        <f>'[1]BUF(N)'!$J129</f>
        <v>49.948795956512441</v>
      </c>
      <c r="L10" s="38">
        <f>'[1]CPT(N)'!$J129</f>
        <v>434.59613616193303</v>
      </c>
      <c r="M10" s="38">
        <f>'[1]EKU(N)'!$J129</f>
        <v>9</v>
      </c>
      <c r="N10" s="38"/>
      <c r="O10" s="38">
        <f>'[1]JHN(N)'!$J129</f>
        <v>14</v>
      </c>
      <c r="P10" s="38"/>
      <c r="Q10" s="38">
        <f>'[1]NMA(N)'!$J129</f>
        <v>61.010095108888407</v>
      </c>
      <c r="R10" s="38">
        <f>'[1]TSH(N)'!$J129</f>
        <v>3</v>
      </c>
      <c r="S10" s="38">
        <f>'[1]RSA Natural'!$J129</f>
        <v>924.04621651356683</v>
      </c>
    </row>
    <row r="11" spans="1:19" x14ac:dyDescent="0.3">
      <c r="A11" s="39">
        <f t="shared" si="1"/>
        <v>43999</v>
      </c>
      <c r="B11" s="38">
        <f>[1]EC!$J130</f>
        <v>607.90029632242408</v>
      </c>
      <c r="C11" s="38"/>
      <c r="D11" s="38">
        <f>[1]GT!$J130</f>
        <v>436.00262710382276</v>
      </c>
      <c r="E11" s="38">
        <f>[1]KZN!$J130</f>
        <v>33.952315080769722</v>
      </c>
      <c r="F11" s="38"/>
      <c r="G11" s="38"/>
      <c r="H11" s="38"/>
      <c r="I11" s="38"/>
      <c r="J11" s="38">
        <f>[1]WC!$J130</f>
        <v>534.64347135874095</v>
      </c>
      <c r="K11" s="38">
        <f>'[1]BUF(N)'!$J130</f>
        <v>105.41684018888695</v>
      </c>
      <c r="L11" s="38">
        <f>'[1]CPT(N)'!$J130</f>
        <v>402.52572257904444</v>
      </c>
      <c r="M11" s="38">
        <f>'[1]EKU(N)'!$J130</f>
        <v>119.88865405978692</v>
      </c>
      <c r="N11" s="38">
        <f>'[1]ETH(N)'!$J130</f>
        <v>15.12</v>
      </c>
      <c r="O11" s="38">
        <f>'[1]JHN(N)'!$J130</f>
        <v>192.40618116560938</v>
      </c>
      <c r="P11" s="38"/>
      <c r="Q11" s="38">
        <f>'[1]NMA(N)'!$J130</f>
        <v>160.31468766252578</v>
      </c>
      <c r="R11" s="38">
        <f>'[1]TSH(N)'!$J130</f>
        <v>17.927737841413659</v>
      </c>
      <c r="S11" s="38">
        <f>'[1]RSA Natural'!$J130</f>
        <v>1720.8035462634889</v>
      </c>
    </row>
    <row r="12" spans="1:19" x14ac:dyDescent="0.3">
      <c r="A12" s="39">
        <f t="shared" si="1"/>
        <v>44006</v>
      </c>
      <c r="B12" s="38">
        <f>[1]EC!$J131</f>
        <v>881.58056018453294</v>
      </c>
      <c r="C12" s="38"/>
      <c r="D12" s="38">
        <f>[1]GT!$J131</f>
        <v>1001.1879362018556</v>
      </c>
      <c r="E12" s="38">
        <f>[1]KZN!$J131</f>
        <v>192.47900310104001</v>
      </c>
      <c r="F12" s="38">
        <f>[1]LM!$J131</f>
        <v>5</v>
      </c>
      <c r="G12" s="38">
        <f>[1]MP!$J131</f>
        <v>5</v>
      </c>
      <c r="H12" s="38"/>
      <c r="I12" s="38"/>
      <c r="J12" s="38">
        <f>[1]WC!$J131</f>
        <v>515.88902753263267</v>
      </c>
      <c r="K12" s="38">
        <f>'[1]BUF(N)'!$J131</f>
        <v>175.55138442126142</v>
      </c>
      <c r="L12" s="38">
        <f>'[1]CPT(N)'!$J131</f>
        <v>358.18290899615579</v>
      </c>
      <c r="M12" s="38">
        <f>'[1]EKU(N)'!$J131</f>
        <v>286.70963624990742</v>
      </c>
      <c r="N12" s="38">
        <f>'[1]ETH(N)'!$J131</f>
        <v>4.3095407862628576</v>
      </c>
      <c r="O12" s="38">
        <f>'[1]JHN(N)'!$J131</f>
        <v>427.13806828776342</v>
      </c>
      <c r="P12" s="38"/>
      <c r="Q12" s="38">
        <f>'[1]NMA(N)'!$J131</f>
        <v>221.34954685110526</v>
      </c>
      <c r="R12" s="38">
        <f>'[1]TSH(N)'!$J131</f>
        <v>87.854502279809822</v>
      </c>
      <c r="S12" s="38">
        <f>'[1]RSA Natural'!$J131</f>
        <v>2465.3342611156513</v>
      </c>
    </row>
    <row r="13" spans="1:19" x14ac:dyDescent="0.3">
      <c r="A13" s="39">
        <f t="shared" si="1"/>
        <v>44013</v>
      </c>
      <c r="B13" s="38">
        <f>[1]EC!$J132</f>
        <v>1372.9192007869749</v>
      </c>
      <c r="C13" s="38">
        <f>[1]FS!$J132</f>
        <v>106.42563598992774</v>
      </c>
      <c r="D13" s="38">
        <f>[1]GT!$J132</f>
        <v>1372.5151562869162</v>
      </c>
      <c r="E13" s="38">
        <f>[1]KZN!$J132</f>
        <v>382.80293148184546</v>
      </c>
      <c r="F13" s="38">
        <f>[1]LM!$J132</f>
        <v>93.039184745168313</v>
      </c>
      <c r="G13" s="38">
        <f>[1]MP!$J132</f>
        <v>63.626839534954911</v>
      </c>
      <c r="H13" s="38">
        <f>[1]NC!$J132</f>
        <v>5</v>
      </c>
      <c r="I13" s="38">
        <f>[1]NW!$J132</f>
        <v>29</v>
      </c>
      <c r="J13" s="38">
        <f>[1]WC!$J132</f>
        <v>433.31458370652445</v>
      </c>
      <c r="K13" s="38">
        <f>'[1]BUF(N)'!$J132</f>
        <v>117.93992865363596</v>
      </c>
      <c r="L13" s="38">
        <f>'[1]CPT(N)'!$J132</f>
        <v>342.01999541326722</v>
      </c>
      <c r="M13" s="38">
        <f>'[1]EKU(N)'!$J132</f>
        <v>356.06852340589001</v>
      </c>
      <c r="N13" s="38">
        <f>'[1]ETH(N)'!$J132</f>
        <v>68.033530396736523</v>
      </c>
      <c r="O13" s="38">
        <f>'[1]JHN(N)'!$J132</f>
        <v>544.23969831703982</v>
      </c>
      <c r="P13" s="38">
        <f>'[1]MAN(N)'!$J132</f>
        <v>4.8392226816580717</v>
      </c>
      <c r="Q13" s="38">
        <f>'[1]NMA(N)'!$J132</f>
        <v>306.07874479536844</v>
      </c>
      <c r="R13" s="38">
        <f>'[1]TSH(N)'!$J132</f>
        <v>167.27573887400098</v>
      </c>
      <c r="S13" s="38">
        <f>'[1]RSA Natural'!$J132</f>
        <v>3890.3744759678193</v>
      </c>
    </row>
    <row r="14" spans="1:19" x14ac:dyDescent="0.3">
      <c r="A14" s="39">
        <f t="shared" si="1"/>
        <v>44020</v>
      </c>
      <c r="B14" s="38">
        <f>[1]EC!$J133</f>
        <v>1498.1714770111014</v>
      </c>
      <c r="C14" s="38">
        <f>[1]FS!$J133</f>
        <v>202.64147079719373</v>
      </c>
      <c r="D14" s="38">
        <f>[1]GT!$J133</f>
        <v>1845.7568872529541</v>
      </c>
      <c r="E14" s="38">
        <f>[1]KZN!$J133</f>
        <v>845.58927174765336</v>
      </c>
      <c r="F14" s="38">
        <f>[1]LM!$J133</f>
        <v>129.24282544774223</v>
      </c>
      <c r="G14" s="38">
        <f>[1]MP!$J133</f>
        <v>206.41090250362561</v>
      </c>
      <c r="H14" s="38">
        <f>[1]NC!$J133</f>
        <v>10.15114173127904</v>
      </c>
      <c r="I14" s="38">
        <f>[1]NW!$J133</f>
        <v>177.05249542916727</v>
      </c>
      <c r="J14" s="38">
        <f>[1]WC!$J133</f>
        <v>547.14013988041631</v>
      </c>
      <c r="K14" s="38">
        <f>'[1]BUF(N)'!$J133</f>
        <v>125.22137288601044</v>
      </c>
      <c r="L14" s="38">
        <f>'[1]CPT(N)'!$J133</f>
        <v>349.56018183037861</v>
      </c>
      <c r="M14" s="38">
        <f>'[1]EKU(N)'!$J133</f>
        <v>609.54021056187253</v>
      </c>
      <c r="N14" s="38">
        <f>'[1]ETH(N)'!$J133</f>
        <v>186.95753018806306</v>
      </c>
      <c r="O14" s="38">
        <f>'[1]JHN(N)'!$J133</f>
        <v>718.88778597805913</v>
      </c>
      <c r="P14" s="38">
        <f>'[1]MAN(N)'!$J133</f>
        <v>52.598045363316146</v>
      </c>
      <c r="Q14" s="38">
        <f>'[1]NMA(N)'!$J133</f>
        <v>257.27743174529064</v>
      </c>
      <c r="R14" s="38">
        <f>'[1]TSH(N)'!$J133</f>
        <v>267.83193625755445</v>
      </c>
      <c r="S14" s="38">
        <f>'[1]RSA Natural'!$J133</f>
        <v>5311.3530908199791</v>
      </c>
    </row>
    <row r="15" spans="1:19" x14ac:dyDescent="0.3">
      <c r="A15" s="39">
        <f t="shared" si="1"/>
        <v>44027</v>
      </c>
      <c r="B15" s="38">
        <f>[1]EC!$J134</f>
        <v>1583.3837532352275</v>
      </c>
      <c r="C15" s="38">
        <f>[1]FS!$J134</f>
        <v>452.36570560445966</v>
      </c>
      <c r="D15" s="38">
        <f>[1]GT!$J134</f>
        <v>2043.828618218992</v>
      </c>
      <c r="E15" s="38">
        <f>[1]KZN!$J134</f>
        <v>1290.4774724190945</v>
      </c>
      <c r="F15" s="38">
        <f>[1]LM!$J134</f>
        <v>280.18646615031594</v>
      </c>
      <c r="G15" s="38">
        <f>[1]MP!$J134</f>
        <v>345.86251506985525</v>
      </c>
      <c r="H15" s="38">
        <f>[1]NC!$J134</f>
        <v>151.04930356152212</v>
      </c>
      <c r="I15" s="38">
        <f>[1]NW!$J134</f>
        <v>362.25291002524693</v>
      </c>
      <c r="J15" s="38">
        <f>[1]WC!$J134</f>
        <v>373.71569605430818</v>
      </c>
      <c r="K15" s="38">
        <f>'[1]BUF(N)'!$J134</f>
        <v>254.45461711838493</v>
      </c>
      <c r="L15" s="38">
        <f>'[1]CPT(N)'!$J134</f>
        <v>217.98816824748997</v>
      </c>
      <c r="M15" s="38">
        <f>'[1]EKU(N)'!$J134</f>
        <v>668.97649771785507</v>
      </c>
      <c r="N15" s="38">
        <f>'[1]ETH(N)'!$J134</f>
        <v>361.75130010551158</v>
      </c>
      <c r="O15" s="38">
        <f>'[1]JHN(N)'!$J134</f>
        <v>647.388939253643</v>
      </c>
      <c r="P15" s="38">
        <f>'[1]MAN(N)'!$J134</f>
        <v>17.584368044974184</v>
      </c>
      <c r="Q15" s="38">
        <f>'[1]NMA(N)'!$J134</f>
        <v>261.05838488328362</v>
      </c>
      <c r="R15" s="38">
        <f>'[1]TSH(N)'!$J134</f>
        <v>335.76096645696998</v>
      </c>
      <c r="S15" s="38">
        <f>'[1]RSA Natural'!$J134</f>
        <v>6803.4844056721449</v>
      </c>
    </row>
    <row r="16" spans="1:19" x14ac:dyDescent="0.3">
      <c r="A16" s="39">
        <f t="shared" si="1"/>
        <v>44034</v>
      </c>
      <c r="B16" s="38">
        <f>[1]EC!$J135</f>
        <v>1227.2660294593534</v>
      </c>
      <c r="C16" s="38">
        <f>[1]FS!$J135</f>
        <v>564.37664041172548</v>
      </c>
      <c r="D16" s="38">
        <f>[1]GT!$J135</f>
        <v>1587.7803491850298</v>
      </c>
      <c r="E16" s="38">
        <f>[1]KZN!$J135</f>
        <v>1241.5131186952594</v>
      </c>
      <c r="F16" s="38">
        <f>[1]LM!$J135</f>
        <v>251.52010685288951</v>
      </c>
      <c r="G16" s="38">
        <f>[1]MP!$J135</f>
        <v>487.84318222546494</v>
      </c>
      <c r="H16" s="38">
        <f>[1]NC!$J135</f>
        <v>109.47930309578859</v>
      </c>
      <c r="I16" s="38">
        <f>[1]NW!$J135</f>
        <v>247.87385441276967</v>
      </c>
      <c r="J16" s="38">
        <f>[1]WC!$J135</f>
        <v>333.51125222820008</v>
      </c>
      <c r="K16" s="38">
        <f>'[1]BUF(N)'!$J135</f>
        <v>110.08926135075946</v>
      </c>
      <c r="L16" s="38">
        <f>'[1]CPT(N)'!$J135</f>
        <v>199.11285466460095</v>
      </c>
      <c r="M16" s="38">
        <f>'[1]EKU(N)'!$J135</f>
        <v>499.10838487383774</v>
      </c>
      <c r="N16" s="38">
        <f>'[1]ETH(N)'!$J135</f>
        <v>336.29467621337471</v>
      </c>
      <c r="O16" s="38">
        <f>'[1]JHN(N)'!$J135</f>
        <v>478.19835477369355</v>
      </c>
      <c r="P16" s="38">
        <f>'[1]MAN(N)'!$J135</f>
        <v>101.52059072663224</v>
      </c>
      <c r="Q16" s="38">
        <f>'[1]NMA(N)'!$J135</f>
        <v>161.23315518706201</v>
      </c>
      <c r="R16" s="38">
        <f>'[1]TSH(N)'!$J135</f>
        <v>291.68196904404527</v>
      </c>
      <c r="S16" s="38">
        <f>'[1]RSA Natural'!$J135</f>
        <v>5969.6407205243049</v>
      </c>
    </row>
    <row r="17" spans="1:19" x14ac:dyDescent="0.3">
      <c r="A17" s="39">
        <f t="shared" si="1"/>
        <v>44041</v>
      </c>
      <c r="B17" s="38">
        <f>[1]EC!$J136</f>
        <v>877.75922315868206</v>
      </c>
      <c r="C17" s="38">
        <f>[1]FS!$J136</f>
        <v>528.93051528741603</v>
      </c>
      <c r="D17" s="38">
        <f>[1]GT!$J136</f>
        <v>1175.7070580124744</v>
      </c>
      <c r="E17" s="38">
        <f>[1]KZN!$J136</f>
        <v>1148.6770696093295</v>
      </c>
      <c r="F17" s="38">
        <f>[1]LM!$J136</f>
        <v>214.78374755546338</v>
      </c>
      <c r="G17" s="38">
        <f>[1]MP!$J136</f>
        <v>400.3216479645489</v>
      </c>
      <c r="H17" s="38">
        <f>[1]NC!$J136</f>
        <v>108.52588192821531</v>
      </c>
      <c r="I17" s="38">
        <f>[1]NW!$J136</f>
        <v>305.53261340846893</v>
      </c>
      <c r="J17" s="38">
        <f>[1]WC!$J136</f>
        <v>216.94715512472237</v>
      </c>
      <c r="K17" s="38">
        <f>'[1]BUF(N)'!$J136</f>
        <v>100.50095134856566</v>
      </c>
      <c r="L17" s="38">
        <f>'[1]CPT(N)'!$J136</f>
        <v>134.50774780010499</v>
      </c>
      <c r="M17" s="38">
        <f>'[1]EKU(N)'!$J136</f>
        <v>319.61328404907613</v>
      </c>
      <c r="N17" s="38">
        <f>'[1]ETH(N)'!$J136</f>
        <v>236.00972204543905</v>
      </c>
      <c r="O17" s="38">
        <f>'[1]JHN(N)'!$J136</f>
        <v>312.63984796298189</v>
      </c>
      <c r="P17" s="38">
        <f>'[1]MAN(N)'!$J136</f>
        <v>121.88023927846689</v>
      </c>
      <c r="Q17" s="38">
        <f>'[1]NMA(N)'!$J136</f>
        <v>151.28821038579088</v>
      </c>
      <c r="R17" s="38">
        <f>'[1]TSH(N)'!$J136</f>
        <v>290.8308427413055</v>
      </c>
      <c r="S17" s="38">
        <f>'[1]RSA Natural'!$J136</f>
        <v>4885.7217963943276</v>
      </c>
    </row>
    <row r="18" spans="1:19" x14ac:dyDescent="0.3">
      <c r="A18" s="39">
        <f t="shared" si="1"/>
        <v>44048</v>
      </c>
      <c r="B18" s="38">
        <f>[1]EC!$J137</f>
        <v>489.22674091182898</v>
      </c>
      <c r="C18" s="38">
        <f>[1]FS!$J137</f>
        <v>459.47694884010468</v>
      </c>
      <c r="D18" s="38">
        <f>[1]GT!$J137</f>
        <v>737.87820361473769</v>
      </c>
      <c r="E18" s="38">
        <f>[1]KZN!$J137</f>
        <v>721.34332677609109</v>
      </c>
      <c r="F18" s="38">
        <f>[1]LM!$J137</f>
        <v>199.68738825803712</v>
      </c>
      <c r="G18" s="38">
        <f>[1]MP!$J137</f>
        <v>211.95004922424096</v>
      </c>
      <c r="H18" s="38">
        <f>[1]NC!$J137</f>
        <v>128.09137428544483</v>
      </c>
      <c r="I18" s="38">
        <f>[1]NW!$J137</f>
        <v>214.95562452062552</v>
      </c>
      <c r="J18" s="38">
        <f>[1]WC!$J137</f>
        <v>144.85125609562544</v>
      </c>
      <c r="K18" s="38">
        <f>'[1]BUF(N)'!$J137</f>
        <v>44.677210847458767</v>
      </c>
      <c r="L18" s="38">
        <f>'[1]CPT(N)'!$J137</f>
        <v>96.852400722296011</v>
      </c>
      <c r="M18" s="38">
        <f>'[1]EKU(N)'!$J137</f>
        <v>209.28727656090138</v>
      </c>
      <c r="N18" s="38">
        <f>'[1]ETH(N)'!$J137</f>
        <v>151.68678324485109</v>
      </c>
      <c r="O18" s="38">
        <f>'[1]JHN(N)'!$J137</f>
        <v>145.13249467612417</v>
      </c>
      <c r="P18" s="38">
        <f>'[1]MAN(N)'!$J137</f>
        <v>122.51674411957438</v>
      </c>
      <c r="Q18" s="38">
        <f>'[1]NMA(N)'!$J137</f>
        <v>96.315167686474268</v>
      </c>
      <c r="R18" s="38">
        <f>'[1]TSH(N)'!$J137</f>
        <v>182.97406111660314</v>
      </c>
      <c r="S18" s="38">
        <f>'[1]RSA Natural'!$J137</f>
        <v>3159.387522765519</v>
      </c>
    </row>
    <row r="19" spans="1:19" x14ac:dyDescent="0.3">
      <c r="A19" s="39">
        <f t="shared" si="1"/>
        <v>44055</v>
      </c>
      <c r="B19" s="38">
        <f>[1]EC!$J138</f>
        <v>318.60250969959998</v>
      </c>
      <c r="C19" s="38">
        <f>[1]FS!$J138</f>
        <v>340.2474698108075</v>
      </c>
      <c r="D19" s="38">
        <f>[1]GT!$J138</f>
        <v>547.58303293307063</v>
      </c>
      <c r="E19" s="38">
        <f>[1]KZN!$J138</f>
        <v>462.62102641904721</v>
      </c>
      <c r="F19" s="38">
        <f>[1]LM!$J138</f>
        <v>169.08102896061087</v>
      </c>
      <c r="G19" s="38">
        <f>[1]MP!$J138</f>
        <v>233.70000553480259</v>
      </c>
      <c r="H19" s="38">
        <f>[1]NC!$J138</f>
        <v>82.174036625897628</v>
      </c>
      <c r="I19" s="38">
        <f>[1]NW!$J138</f>
        <v>206.36445788767605</v>
      </c>
      <c r="J19" s="38">
        <f>[1]WC!$J138</f>
        <v>84.054368568464042</v>
      </c>
      <c r="K19" s="38">
        <f>'[1]BUF(N)'!$J138</f>
        <v>41.529149426638824</v>
      </c>
      <c r="L19" s="38">
        <f>'[1]CPT(N)'!$J138</f>
        <v>14.709053635509576</v>
      </c>
      <c r="M19" s="38">
        <f>'[1]EKU(N)'!$J138</f>
        <v>92.061714308863429</v>
      </c>
      <c r="N19" s="38">
        <f>'[1]ETH(N)'!$J138</f>
        <v>41.991568069541245</v>
      </c>
      <c r="O19" s="38">
        <f>'[1]JHN(N)'!$J138</f>
        <v>161.61570600663981</v>
      </c>
      <c r="P19" s="38">
        <f>'[1]MAN(N)'!$J138</f>
        <v>116.8730721733526</v>
      </c>
      <c r="Q19" s="38">
        <f>'[1]NMA(N)'!$J138</f>
        <v>38.353601953473174</v>
      </c>
      <c r="R19" s="38">
        <f>'[1]TSH(N)'!$J138</f>
        <v>131.33081705952191</v>
      </c>
      <c r="S19" s="38">
        <f>'[1]RSA Natural'!$J138</f>
        <v>2298.3328659987146</v>
      </c>
    </row>
    <row r="20" spans="1:19" x14ac:dyDescent="0.3">
      <c r="A20" s="39">
        <f t="shared" si="1"/>
        <v>44062</v>
      </c>
      <c r="B20" s="38">
        <f>[1]EC!$J139</f>
        <v>382.64687091828796</v>
      </c>
      <c r="C20" s="38">
        <f>[1]FS!$J139</f>
        <v>318.63335908538511</v>
      </c>
      <c r="D20" s="38">
        <f>[1]GT!$J139</f>
        <v>533.15270509864172</v>
      </c>
      <c r="E20" s="38">
        <f>[1]KZN!$J139</f>
        <v>340.92529081017756</v>
      </c>
      <c r="F20" s="38">
        <f>[1]LM!$J139</f>
        <v>62.439926220953112</v>
      </c>
      <c r="G20" s="38">
        <f>[1]MP!$J139</f>
        <v>178.50741193641454</v>
      </c>
      <c r="H20" s="38">
        <f>[1]NC!$J139</f>
        <v>145.47891650646409</v>
      </c>
      <c r="I20" s="38">
        <f>[1]NW!$J139</f>
        <v>233.86026556160778</v>
      </c>
      <c r="J20" s="38">
        <f>[1]WC!$J139</f>
        <v>209.2365995833535</v>
      </c>
      <c r="K20" s="38">
        <f>'[1]BUF(N)'!$J139</f>
        <v>10.456180277779382</v>
      </c>
      <c r="L20" s="38">
        <f>'[1]CPT(N)'!$J139</f>
        <v>89.846313507043305</v>
      </c>
      <c r="M20" s="38">
        <f>'[1]EKU(N)'!$J139</f>
        <v>162.60431011775665</v>
      </c>
      <c r="N20" s="38">
        <f>'[1]ETH(N)'!$J139</f>
        <v>99.36739727307463</v>
      </c>
      <c r="O20" s="38">
        <f>'[1]JHN(N)'!$J139</f>
        <v>137.34608777523488</v>
      </c>
      <c r="P20" s="38">
        <f>'[1]MAN(N)'!$J139</f>
        <v>96.972754366270664</v>
      </c>
      <c r="Q20" s="38">
        <f>'[1]NMA(N)'!$J139</f>
        <v>66.224407621275702</v>
      </c>
      <c r="R20" s="38">
        <f>'[1]TSH(N)'!$J139</f>
        <v>135.81448165111829</v>
      </c>
      <c r="S20" s="38">
        <f>'[1]RSA Natural'!$J139</f>
        <v>2370.5428445417765</v>
      </c>
    </row>
    <row r="21" spans="1:19" x14ac:dyDescent="0.3">
      <c r="A21" s="39">
        <f t="shared" si="1"/>
        <v>44069</v>
      </c>
    </row>
    <row r="22" spans="1:19" x14ac:dyDescent="0.3">
      <c r="A22" s="39">
        <f t="shared" si="1"/>
        <v>44076</v>
      </c>
    </row>
    <row r="23" spans="1:19" x14ac:dyDescent="0.3">
      <c r="A23" s="39">
        <f t="shared" si="1"/>
        <v>44083</v>
      </c>
    </row>
    <row r="24" spans="1:19" x14ac:dyDescent="0.3">
      <c r="A24" s="39">
        <f t="shared" si="1"/>
        <v>44090</v>
      </c>
    </row>
    <row r="25" spans="1:19" x14ac:dyDescent="0.3">
      <c r="A25" s="39">
        <f t="shared" si="1"/>
        <v>44097</v>
      </c>
    </row>
    <row r="26" spans="1:19" x14ac:dyDescent="0.3">
      <c r="A26" s="39">
        <f t="shared" si="1"/>
        <v>44104</v>
      </c>
    </row>
    <row r="27" spans="1:19" x14ac:dyDescent="0.3">
      <c r="A27" s="39">
        <f t="shared" si="1"/>
        <v>44111</v>
      </c>
    </row>
    <row r="28" spans="1:19" x14ac:dyDescent="0.3">
      <c r="A28" s="39">
        <f t="shared" si="1"/>
        <v>44118</v>
      </c>
    </row>
    <row r="29" spans="1:19" x14ac:dyDescent="0.3">
      <c r="A29" s="39">
        <f t="shared" si="1"/>
        <v>44125</v>
      </c>
    </row>
    <row r="30" spans="1:19" x14ac:dyDescent="0.3">
      <c r="A30" s="39">
        <f t="shared" si="1"/>
        <v>44132</v>
      </c>
    </row>
    <row r="31" spans="1:19" x14ac:dyDescent="0.3">
      <c r="A31" s="39">
        <f t="shared" si="1"/>
        <v>44139</v>
      </c>
    </row>
    <row r="32" spans="1:19" x14ac:dyDescent="0.3">
      <c r="A32" s="39">
        <f t="shared" si="1"/>
        <v>44146</v>
      </c>
    </row>
    <row r="33" spans="1:1" x14ac:dyDescent="0.3">
      <c r="A33" s="39">
        <f t="shared" si="1"/>
        <v>44153</v>
      </c>
    </row>
    <row r="34" spans="1:1" x14ac:dyDescent="0.3">
      <c r="A34" s="39">
        <f t="shared" si="1"/>
        <v>44160</v>
      </c>
    </row>
    <row r="35" spans="1:1" x14ac:dyDescent="0.3">
      <c r="A35" s="39">
        <f t="shared" si="1"/>
        <v>44167</v>
      </c>
    </row>
    <row r="36" spans="1:1" x14ac:dyDescent="0.3">
      <c r="A36" s="39">
        <f t="shared" si="1"/>
        <v>44174</v>
      </c>
    </row>
    <row r="37" spans="1:1" x14ac:dyDescent="0.3">
      <c r="A37" s="39">
        <f t="shared" si="1"/>
        <v>44181</v>
      </c>
    </row>
    <row r="38" spans="1:1" x14ac:dyDescent="0.3">
      <c r="A38" s="39">
        <f t="shared" si="1"/>
        <v>44188</v>
      </c>
    </row>
    <row r="39" spans="1:1" x14ac:dyDescent="0.3">
      <c r="A39" s="39"/>
    </row>
    <row r="40" spans="1:1" x14ac:dyDescent="0.3">
      <c r="A40" s="39"/>
    </row>
    <row r="41" spans="1:1" x14ac:dyDescent="0.3">
      <c r="A41" s="39"/>
    </row>
    <row r="42" spans="1:1" x14ac:dyDescent="0.3">
      <c r="A42" s="39"/>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Weekly excesses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2020-09-02T10:07:43Z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